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ervitzmalan.sharepoint.com/sites/Paxton-Cerva/Shared Documents/General/Safe Waterkloof - working papers 2021/Cash reporting - 31 Dec 2021/"/>
    </mc:Choice>
  </mc:AlternateContent>
  <xr:revisionPtr revIDLastSave="157" documentId="8_{2BC4B4D7-E32C-4C72-9E1C-3AE473750709}" xr6:coauthVersionLast="47" xr6:coauthVersionMax="47" xr10:uidLastSave="{FE95C482-3663-4F99-9B60-0D47ABE15137}"/>
  <bookViews>
    <workbookView xWindow="-110" yWindow="-110" windowWidth="19420" windowHeight="10420" firstSheet="4" activeTab="8" xr2:uid="{00000000-000D-0000-FFFF-FFFF00000000}"/>
  </bookViews>
  <sheets>
    <sheet name="TB's" sheetId="1" state="hidden" r:id="rId1"/>
    <sheet name="Sheet6" sheetId="12" state="hidden" r:id="rId2"/>
    <sheet name="Sheet4" sheetId="11" state="hidden" r:id="rId3"/>
    <sheet name="Sheet2" sheetId="5" state="hidden" r:id="rId4"/>
    <sheet name="Income statements" sheetId="3" r:id="rId5"/>
    <sheet name="Sheet5" sheetId="10" state="hidden" r:id="rId6"/>
    <sheet name="Sheet3" sheetId="7" state="hidden" r:id="rId7"/>
    <sheet name="Sheet1" sheetId="6" state="hidden" r:id="rId8"/>
    <sheet name="Per year summary" sheetId="4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4" l="1"/>
  <c r="H13" i="4"/>
  <c r="H32" i="4"/>
  <c r="H28" i="4"/>
  <c r="H24" i="4"/>
  <c r="H20" i="4"/>
  <c r="H16" i="4"/>
  <c r="H7" i="4"/>
  <c r="H5" i="4"/>
  <c r="H3" i="4"/>
  <c r="BB34" i="3"/>
  <c r="BA34" i="3"/>
  <c r="FF36" i="1"/>
  <c r="FF35" i="1"/>
  <c r="FF7" i="1"/>
  <c r="FF8" i="1"/>
  <c r="FF9" i="1"/>
  <c r="FF10" i="1"/>
  <c r="FF11" i="1"/>
  <c r="FF12" i="1"/>
  <c r="FF13" i="1"/>
  <c r="FF14" i="1"/>
  <c r="FF15" i="1"/>
  <c r="FF16" i="1"/>
  <c r="FF17" i="1"/>
  <c r="FF18" i="1"/>
  <c r="FF19" i="1"/>
  <c r="FF20" i="1"/>
  <c r="FF21" i="1"/>
  <c r="FF22" i="1"/>
  <c r="FF23" i="1"/>
  <c r="FF24" i="1"/>
  <c r="FF25" i="1"/>
  <c r="FF26" i="1"/>
  <c r="FF27" i="1"/>
  <c r="FF28" i="1"/>
  <c r="FF29" i="1"/>
  <c r="FF30" i="1"/>
  <c r="FF31" i="1"/>
  <c r="FF32" i="1"/>
  <c r="FF33" i="1"/>
  <c r="FF34" i="1"/>
  <c r="FF6" i="1"/>
  <c r="FF5" i="1"/>
  <c r="FE40" i="1"/>
  <c r="FE41" i="1"/>
  <c r="FE42" i="1"/>
  <c r="FE43" i="1"/>
  <c r="FE44" i="1"/>
  <c r="FE45" i="1"/>
  <c r="FE46" i="1"/>
  <c r="FE47" i="1"/>
  <c r="FE48" i="1"/>
  <c r="FE49" i="1"/>
  <c r="FE50" i="1"/>
  <c r="FE51" i="1"/>
  <c r="FE52" i="1"/>
  <c r="FE53" i="1"/>
  <c r="FE54" i="1"/>
  <c r="FE55" i="1"/>
  <c r="FE39" i="1"/>
  <c r="FE6" i="1"/>
  <c r="FE7" i="1"/>
  <c r="FE8" i="1"/>
  <c r="FE9" i="1"/>
  <c r="FE10" i="1"/>
  <c r="FE11" i="1"/>
  <c r="FE12" i="1"/>
  <c r="FE13" i="1"/>
  <c r="FE14" i="1"/>
  <c r="FE15" i="1"/>
  <c r="FE16" i="1"/>
  <c r="FE17" i="1"/>
  <c r="FE18" i="1"/>
  <c r="FE19" i="1"/>
  <c r="FE20" i="1"/>
  <c r="FE21" i="1"/>
  <c r="FE22" i="1"/>
  <c r="FE23" i="1"/>
  <c r="FE24" i="1"/>
  <c r="FE25" i="1"/>
  <c r="FE26" i="1"/>
  <c r="FE27" i="1"/>
  <c r="FE28" i="1"/>
  <c r="FE29" i="1"/>
  <c r="FE30" i="1"/>
  <c r="FE31" i="1"/>
  <c r="FE32" i="1"/>
  <c r="FE33" i="1"/>
  <c r="FE34" i="1"/>
  <c r="FE35" i="1"/>
  <c r="FE36" i="1"/>
  <c r="FE5" i="1"/>
  <c r="BA33" i="3"/>
  <c r="G27" i="11"/>
  <c r="H4" i="4"/>
  <c r="H6" i="4"/>
  <c r="H8" i="4"/>
  <c r="H9" i="4"/>
  <c r="H10" i="4"/>
  <c r="H11" i="4"/>
  <c r="H12" i="4"/>
  <c r="H14" i="4"/>
  <c r="H15" i="4"/>
  <c r="H17" i="4"/>
  <c r="H18" i="4"/>
  <c r="H19" i="4"/>
  <c r="H21" i="4"/>
  <c r="H22" i="4"/>
  <c r="H23" i="4"/>
  <c r="H25" i="4"/>
  <c r="H26" i="4"/>
  <c r="H27" i="4"/>
  <c r="H29" i="4"/>
  <c r="H30" i="4"/>
  <c r="H31" i="4"/>
  <c r="FB55" i="1"/>
  <c r="FB54" i="1"/>
  <c r="FB53" i="1"/>
  <c r="FB52" i="1"/>
  <c r="FB51" i="1"/>
  <c r="FB50" i="1"/>
  <c r="FB49" i="1"/>
  <c r="FB48" i="1"/>
  <c r="FB47" i="1"/>
  <c r="FB46" i="1"/>
  <c r="FB44" i="1"/>
  <c r="FB43" i="1"/>
  <c r="FB42" i="1"/>
  <c r="FB41" i="1"/>
  <c r="FB40" i="1"/>
  <c r="FB39" i="1"/>
  <c r="FB36" i="1"/>
  <c r="FB34" i="1"/>
  <c r="FB33" i="1"/>
  <c r="FB32" i="1"/>
  <c r="FB31" i="1"/>
  <c r="FB30" i="1"/>
  <c r="FB29" i="1"/>
  <c r="FB28" i="1"/>
  <c r="FB27" i="1"/>
  <c r="FB26" i="1"/>
  <c r="FB25" i="1"/>
  <c r="FB24" i="1"/>
  <c r="FB23" i="1"/>
  <c r="FB22" i="1"/>
  <c r="FB21" i="1"/>
  <c r="FB20" i="1"/>
  <c r="FB19" i="1"/>
  <c r="FB18" i="1"/>
  <c r="FB17" i="1"/>
  <c r="FB16" i="1"/>
  <c r="FB15" i="1"/>
  <c r="FB14" i="1"/>
  <c r="FB13" i="1"/>
  <c r="FB12" i="1"/>
  <c r="FB11" i="1"/>
  <c r="FB10" i="1"/>
  <c r="FB9" i="1"/>
  <c r="FB8" i="1"/>
  <c r="FB7" i="1"/>
  <c r="FB6" i="1"/>
  <c r="FB5" i="1"/>
  <c r="EW34" i="1"/>
  <c r="EY34" i="1" s="1"/>
  <c r="EX17" i="1"/>
  <c r="EX16" i="1"/>
  <c r="H2" i="4" l="1"/>
  <c r="EY55" i="1"/>
  <c r="EY53" i="1"/>
  <c r="EY52" i="1"/>
  <c r="EY51" i="1"/>
  <c r="EY50" i="1"/>
  <c r="EY49" i="1"/>
  <c r="EY48" i="1"/>
  <c r="EY47" i="1"/>
  <c r="EY46" i="1"/>
  <c r="EY44" i="1"/>
  <c r="EY43" i="1"/>
  <c r="EY42" i="1"/>
  <c r="EY41" i="1"/>
  <c r="EY40" i="1"/>
  <c r="EY39" i="1"/>
  <c r="EY33" i="1"/>
  <c r="EY32" i="1"/>
  <c r="EY30" i="1"/>
  <c r="EY28" i="1"/>
  <c r="EY27" i="1"/>
  <c r="EY26" i="1"/>
  <c r="EY25" i="1"/>
  <c r="EY24" i="1"/>
  <c r="EY23" i="1"/>
  <c r="EY21" i="1"/>
  <c r="EY15" i="1"/>
  <c r="EY14" i="1"/>
  <c r="EY13" i="1"/>
  <c r="EY12" i="1"/>
  <c r="EY11" i="1"/>
  <c r="EY6" i="1"/>
  <c r="EY54" i="1"/>
  <c r="EX36" i="1"/>
  <c r="EW36" i="1"/>
  <c r="EX7" i="1"/>
  <c r="EX8" i="1"/>
  <c r="EX9" i="1"/>
  <c r="EX10" i="1"/>
  <c r="EX18" i="1"/>
  <c r="EX19" i="1"/>
  <c r="EX20" i="1"/>
  <c r="EX22" i="1"/>
  <c r="EX29" i="1"/>
  <c r="EX31" i="1"/>
  <c r="EX5" i="1"/>
  <c r="EW7" i="1"/>
  <c r="EW8" i="1"/>
  <c r="EW9" i="1"/>
  <c r="EW10" i="1"/>
  <c r="EW16" i="1"/>
  <c r="EY16" i="1" s="1"/>
  <c r="EW17" i="1"/>
  <c r="EY17" i="1" s="1"/>
  <c r="EW18" i="1"/>
  <c r="EW19" i="1"/>
  <c r="EY19" i="1" s="1"/>
  <c r="EW20" i="1"/>
  <c r="EW22" i="1"/>
  <c r="EW29" i="1"/>
  <c r="EW31" i="1"/>
  <c r="EY31" i="1" s="1"/>
  <c r="EW5" i="1"/>
  <c r="C48" i="3"/>
  <c r="C47" i="3"/>
  <c r="E5" i="1"/>
  <c r="H5" i="1"/>
  <c r="K5" i="1"/>
  <c r="E6" i="1"/>
  <c r="H6" i="1"/>
  <c r="K6" i="1"/>
  <c r="E7" i="1"/>
  <c r="H7" i="1"/>
  <c r="K7" i="1"/>
  <c r="E8" i="1"/>
  <c r="H8" i="1"/>
  <c r="K8" i="1"/>
  <c r="E9" i="1"/>
  <c r="H9" i="1"/>
  <c r="K9" i="1"/>
  <c r="E10" i="1"/>
  <c r="H10" i="1"/>
  <c r="K10" i="1"/>
  <c r="E11" i="1"/>
  <c r="H11" i="1"/>
  <c r="K11" i="1"/>
  <c r="E12" i="1"/>
  <c r="H12" i="1"/>
  <c r="K12" i="1"/>
  <c r="E13" i="1"/>
  <c r="H13" i="1"/>
  <c r="K13" i="1"/>
  <c r="E14" i="1"/>
  <c r="H14" i="1"/>
  <c r="K14" i="1"/>
  <c r="E15" i="1"/>
  <c r="H15" i="1"/>
  <c r="K15" i="1"/>
  <c r="E16" i="1"/>
  <c r="H16" i="1"/>
  <c r="K16" i="1"/>
  <c r="E17" i="1"/>
  <c r="H17" i="1"/>
  <c r="K17" i="1"/>
  <c r="E18" i="1"/>
  <c r="H18" i="1"/>
  <c r="K18" i="1"/>
  <c r="E19" i="1"/>
  <c r="H19" i="1"/>
  <c r="K19" i="1"/>
  <c r="E20" i="1"/>
  <c r="H20" i="1"/>
  <c r="K20" i="1"/>
  <c r="E21" i="1"/>
  <c r="H21" i="1"/>
  <c r="K21" i="1"/>
  <c r="E22" i="1"/>
  <c r="H22" i="1"/>
  <c r="K22" i="1"/>
  <c r="E23" i="1"/>
  <c r="H23" i="1"/>
  <c r="K23" i="1"/>
  <c r="E24" i="1"/>
  <c r="H24" i="1"/>
  <c r="K24" i="1"/>
  <c r="E25" i="1"/>
  <c r="H25" i="1"/>
  <c r="K25" i="1"/>
  <c r="E26" i="1"/>
  <c r="H26" i="1"/>
  <c r="K26" i="1"/>
  <c r="E27" i="1"/>
  <c r="H27" i="1"/>
  <c r="K27" i="1"/>
  <c r="E28" i="1"/>
  <c r="H28" i="1"/>
  <c r="K28" i="1"/>
  <c r="E29" i="1"/>
  <c r="H29" i="1"/>
  <c r="K29" i="1"/>
  <c r="E30" i="1"/>
  <c r="H30" i="1"/>
  <c r="K30" i="1"/>
  <c r="E31" i="1"/>
  <c r="H31" i="1"/>
  <c r="K31" i="1"/>
  <c r="E32" i="1"/>
  <c r="H32" i="1"/>
  <c r="K32" i="1"/>
  <c r="E33" i="1"/>
  <c r="H33" i="1"/>
  <c r="K33" i="1"/>
  <c r="E36" i="1"/>
  <c r="H36" i="1"/>
  <c r="K36" i="1"/>
  <c r="EV55" i="1"/>
  <c r="EV54" i="1"/>
  <c r="EV53" i="1"/>
  <c r="EV52" i="1"/>
  <c r="EV51" i="1"/>
  <c r="EV50" i="1"/>
  <c r="EV49" i="1"/>
  <c r="EV48" i="1"/>
  <c r="EV47" i="1"/>
  <c r="EV46" i="1"/>
  <c r="EV44" i="1"/>
  <c r="AZ48" i="3" s="1"/>
  <c r="EV43" i="1"/>
  <c r="AZ47" i="3" s="1"/>
  <c r="EV42" i="1"/>
  <c r="EV41" i="1"/>
  <c r="EV40" i="1"/>
  <c r="EV39" i="1"/>
  <c r="EV36" i="1"/>
  <c r="EV33" i="1"/>
  <c r="EV32" i="1"/>
  <c r="EV31" i="1"/>
  <c r="EV30" i="1"/>
  <c r="EV29" i="1"/>
  <c r="EV28" i="1"/>
  <c r="EV27" i="1"/>
  <c r="EV26" i="1"/>
  <c r="EV25" i="1"/>
  <c r="EV24" i="1"/>
  <c r="EV23" i="1"/>
  <c r="EV22" i="1"/>
  <c r="EV21" i="1"/>
  <c r="EV20" i="1"/>
  <c r="EV19" i="1"/>
  <c r="EV18" i="1"/>
  <c r="EV17" i="1"/>
  <c r="EV16" i="1"/>
  <c r="EV15" i="1"/>
  <c r="EV14" i="1"/>
  <c r="EV13" i="1"/>
  <c r="EV12" i="1"/>
  <c r="EV11" i="1"/>
  <c r="EV10" i="1"/>
  <c r="EV9" i="1"/>
  <c r="EV8" i="1"/>
  <c r="EV7" i="1"/>
  <c r="EV6" i="1"/>
  <c r="EV5" i="1"/>
  <c r="ES55" i="1"/>
  <c r="ES54" i="1"/>
  <c r="ES53" i="1"/>
  <c r="ES52" i="1"/>
  <c r="ES51" i="1"/>
  <c r="ES50" i="1"/>
  <c r="ES49" i="1"/>
  <c r="ES48" i="1"/>
  <c r="ES47" i="1"/>
  <c r="ES46" i="1"/>
  <c r="ES44" i="1"/>
  <c r="AY48" i="3" s="1"/>
  <c r="ES43" i="1"/>
  <c r="AY47" i="3" s="1"/>
  <c r="ES42" i="1"/>
  <c r="ES41" i="1"/>
  <c r="ES40" i="1"/>
  <c r="ES39" i="1"/>
  <c r="ES36" i="1"/>
  <c r="ES33" i="1"/>
  <c r="ES32" i="1"/>
  <c r="ES31" i="1"/>
  <c r="ES30" i="1"/>
  <c r="ES29" i="1"/>
  <c r="ES28" i="1"/>
  <c r="ES27" i="1"/>
  <c r="ES26" i="1"/>
  <c r="ES25" i="1"/>
  <c r="ES24" i="1"/>
  <c r="ES23" i="1"/>
  <c r="ES22" i="1"/>
  <c r="ES21" i="1"/>
  <c r="ES20" i="1"/>
  <c r="ES19" i="1"/>
  <c r="ES18" i="1"/>
  <c r="ES17" i="1"/>
  <c r="ES16" i="1"/>
  <c r="ES15" i="1"/>
  <c r="ES14" i="1"/>
  <c r="ES13" i="1"/>
  <c r="ES12" i="1"/>
  <c r="ES11" i="1"/>
  <c r="ES10" i="1"/>
  <c r="ES9" i="1"/>
  <c r="ES8" i="1"/>
  <c r="ES7" i="1"/>
  <c r="ES6" i="1"/>
  <c r="ES5" i="1"/>
  <c r="EP55" i="1"/>
  <c r="EP54" i="1"/>
  <c r="EP53" i="1"/>
  <c r="EP52" i="1"/>
  <c r="EP51" i="1"/>
  <c r="EP50" i="1"/>
  <c r="EP49" i="1"/>
  <c r="EP48" i="1"/>
  <c r="EP47" i="1"/>
  <c r="EP46" i="1"/>
  <c r="EP44" i="1"/>
  <c r="AX48" i="3" s="1"/>
  <c r="EP43" i="1"/>
  <c r="AX47" i="3" s="1"/>
  <c r="EP42" i="1"/>
  <c r="EP41" i="1"/>
  <c r="EP40" i="1"/>
  <c r="EP39" i="1"/>
  <c r="EP36" i="1"/>
  <c r="EP33" i="1"/>
  <c r="EP32" i="1"/>
  <c r="EP31" i="1"/>
  <c r="EP30" i="1"/>
  <c r="EP29" i="1"/>
  <c r="EP28" i="1"/>
  <c r="EP27" i="1"/>
  <c r="EP26" i="1"/>
  <c r="EP25" i="1"/>
  <c r="EP24" i="1"/>
  <c r="EP23" i="1"/>
  <c r="EP22" i="1"/>
  <c r="EP21" i="1"/>
  <c r="EP20" i="1"/>
  <c r="EP19" i="1"/>
  <c r="EP18" i="1"/>
  <c r="EP17" i="1"/>
  <c r="EP16" i="1"/>
  <c r="EP15" i="1"/>
  <c r="EP14" i="1"/>
  <c r="EP13" i="1"/>
  <c r="EP12" i="1"/>
  <c r="EP11" i="1"/>
  <c r="EP10" i="1"/>
  <c r="EP9" i="1"/>
  <c r="EP8" i="1"/>
  <c r="EP7" i="1"/>
  <c r="EP6" i="1"/>
  <c r="EP5" i="1"/>
  <c r="EM55" i="1"/>
  <c r="EM54" i="1"/>
  <c r="EM53" i="1"/>
  <c r="EM52" i="1"/>
  <c r="EM51" i="1"/>
  <c r="EM50" i="1"/>
  <c r="EM49" i="1"/>
  <c r="EM48" i="1"/>
  <c r="EM47" i="1"/>
  <c r="EM46" i="1"/>
  <c r="EM44" i="1"/>
  <c r="AW48" i="3" s="1"/>
  <c r="EM43" i="1"/>
  <c r="AW47" i="3" s="1"/>
  <c r="EM42" i="1"/>
  <c r="EM41" i="1"/>
  <c r="EM40" i="1"/>
  <c r="EM39" i="1"/>
  <c r="EM36" i="1"/>
  <c r="EM33" i="1"/>
  <c r="EM32" i="1"/>
  <c r="EM31" i="1"/>
  <c r="EM30" i="1"/>
  <c r="EM29" i="1"/>
  <c r="EM28" i="1"/>
  <c r="EM27" i="1"/>
  <c r="EM26" i="1"/>
  <c r="EM25" i="1"/>
  <c r="EM24" i="1"/>
  <c r="EM23" i="1"/>
  <c r="EM22" i="1"/>
  <c r="EM21" i="1"/>
  <c r="EM20" i="1"/>
  <c r="EM19" i="1"/>
  <c r="EM18" i="1"/>
  <c r="EM17" i="1"/>
  <c r="EM16" i="1"/>
  <c r="EM15" i="1"/>
  <c r="EM14" i="1"/>
  <c r="EM13" i="1"/>
  <c r="EM12" i="1"/>
  <c r="EM11" i="1"/>
  <c r="EM10" i="1"/>
  <c r="EM9" i="1"/>
  <c r="EM8" i="1"/>
  <c r="EM7" i="1"/>
  <c r="EM6" i="1"/>
  <c r="EM5" i="1"/>
  <c r="EJ55" i="1"/>
  <c r="EJ54" i="1"/>
  <c r="EJ53" i="1"/>
  <c r="EJ52" i="1"/>
  <c r="EJ51" i="1"/>
  <c r="EJ50" i="1"/>
  <c r="EJ49" i="1"/>
  <c r="EJ48" i="1"/>
  <c r="EJ47" i="1"/>
  <c r="EJ46" i="1"/>
  <c r="EJ44" i="1"/>
  <c r="AV48" i="3" s="1"/>
  <c r="EJ43" i="1"/>
  <c r="AV47" i="3" s="1"/>
  <c r="EJ42" i="1"/>
  <c r="EJ41" i="1"/>
  <c r="EJ40" i="1"/>
  <c r="EJ39" i="1"/>
  <c r="EJ36" i="1"/>
  <c r="EJ33" i="1"/>
  <c r="EJ32" i="1"/>
  <c r="EJ31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J18" i="1"/>
  <c r="EJ17" i="1"/>
  <c r="EJ16" i="1"/>
  <c r="EJ15" i="1"/>
  <c r="EJ14" i="1"/>
  <c r="EJ13" i="1"/>
  <c r="EJ12" i="1"/>
  <c r="EJ11" i="1"/>
  <c r="EJ10" i="1"/>
  <c r="EJ9" i="1"/>
  <c r="EJ8" i="1"/>
  <c r="EJ7" i="1"/>
  <c r="EJ6" i="1"/>
  <c r="EJ5" i="1"/>
  <c r="EG55" i="1"/>
  <c r="EG54" i="1"/>
  <c r="EG53" i="1"/>
  <c r="EG52" i="1"/>
  <c r="EG51" i="1"/>
  <c r="EG50" i="1"/>
  <c r="EG49" i="1"/>
  <c r="EG48" i="1"/>
  <c r="EG47" i="1"/>
  <c r="EG46" i="1"/>
  <c r="EG44" i="1"/>
  <c r="AU48" i="3" s="1"/>
  <c r="EG43" i="1"/>
  <c r="AU47" i="3" s="1"/>
  <c r="EG42" i="1"/>
  <c r="EG41" i="1"/>
  <c r="EG40" i="1"/>
  <c r="EG39" i="1"/>
  <c r="EG36" i="1"/>
  <c r="EG33" i="1"/>
  <c r="EG32" i="1"/>
  <c r="EG31" i="1"/>
  <c r="EG30" i="1"/>
  <c r="EG29" i="1"/>
  <c r="EG28" i="1"/>
  <c r="EG27" i="1"/>
  <c r="EG26" i="1"/>
  <c r="EG25" i="1"/>
  <c r="EG24" i="1"/>
  <c r="EG23" i="1"/>
  <c r="EG22" i="1"/>
  <c r="EG21" i="1"/>
  <c r="EG20" i="1"/>
  <c r="EG19" i="1"/>
  <c r="EG18" i="1"/>
  <c r="EG17" i="1"/>
  <c r="EG16" i="1"/>
  <c r="EG15" i="1"/>
  <c r="EG14" i="1"/>
  <c r="EG13" i="1"/>
  <c r="EG12" i="1"/>
  <c r="EG11" i="1"/>
  <c r="EG10" i="1"/>
  <c r="EG9" i="1"/>
  <c r="EG8" i="1"/>
  <c r="EG7" i="1"/>
  <c r="EG6" i="1"/>
  <c r="EG5" i="1"/>
  <c r="ED55" i="1"/>
  <c r="ED54" i="1"/>
  <c r="ED53" i="1"/>
  <c r="ED52" i="1"/>
  <c r="ED51" i="1"/>
  <c r="ED50" i="1"/>
  <c r="ED49" i="1"/>
  <c r="ED48" i="1"/>
  <c r="ED47" i="1"/>
  <c r="ED46" i="1"/>
  <c r="ED44" i="1"/>
  <c r="AT48" i="3" s="1"/>
  <c r="ED43" i="1"/>
  <c r="AT47" i="3" s="1"/>
  <c r="ED42" i="1"/>
  <c r="ED41" i="1"/>
  <c r="ED40" i="1"/>
  <c r="ED39" i="1"/>
  <c r="ED36" i="1"/>
  <c r="ED33" i="1"/>
  <c r="ED32" i="1"/>
  <c r="ED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D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ED5" i="1"/>
  <c r="EA55" i="1"/>
  <c r="EA54" i="1"/>
  <c r="EA53" i="1"/>
  <c r="EA52" i="1"/>
  <c r="EA51" i="1"/>
  <c r="EA50" i="1"/>
  <c r="EA49" i="1"/>
  <c r="EA48" i="1"/>
  <c r="EA47" i="1"/>
  <c r="EA46" i="1"/>
  <c r="EA44" i="1"/>
  <c r="AS48" i="3" s="1"/>
  <c r="EA43" i="1"/>
  <c r="AS47" i="3" s="1"/>
  <c r="EA42" i="1"/>
  <c r="EA41" i="1"/>
  <c r="EA40" i="1"/>
  <c r="EA39" i="1"/>
  <c r="EA36" i="1"/>
  <c r="EA33" i="1"/>
  <c r="EA32" i="1"/>
  <c r="EA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EA18" i="1"/>
  <c r="EA17" i="1"/>
  <c r="EA16" i="1"/>
  <c r="EA15" i="1"/>
  <c r="EA14" i="1"/>
  <c r="EA13" i="1"/>
  <c r="EA12" i="1"/>
  <c r="EA11" i="1"/>
  <c r="EA10" i="1"/>
  <c r="EA9" i="1"/>
  <c r="EA8" i="1"/>
  <c r="EA7" i="1"/>
  <c r="EA6" i="1"/>
  <c r="EA5" i="1"/>
  <c r="DX55" i="1"/>
  <c r="DX54" i="1"/>
  <c r="DX53" i="1"/>
  <c r="DX52" i="1"/>
  <c r="DX51" i="1"/>
  <c r="DX50" i="1"/>
  <c r="DX49" i="1"/>
  <c r="DX48" i="1"/>
  <c r="DX47" i="1"/>
  <c r="DX46" i="1"/>
  <c r="DX44" i="1"/>
  <c r="AR48" i="3" s="1"/>
  <c r="DX43" i="1"/>
  <c r="AR47" i="3" s="1"/>
  <c r="DX42" i="1"/>
  <c r="DX41" i="1"/>
  <c r="DX40" i="1"/>
  <c r="DX39" i="1"/>
  <c r="DX36" i="1"/>
  <c r="DX33" i="1"/>
  <c r="DX32" i="1"/>
  <c r="DX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X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X5" i="1"/>
  <c r="DU55" i="1"/>
  <c r="DU54" i="1"/>
  <c r="DU53" i="1"/>
  <c r="DU52" i="1"/>
  <c r="DU51" i="1"/>
  <c r="DU50" i="1"/>
  <c r="DU49" i="1"/>
  <c r="DU48" i="1"/>
  <c r="DU47" i="1"/>
  <c r="DU46" i="1"/>
  <c r="DU44" i="1"/>
  <c r="AQ48" i="3" s="1"/>
  <c r="DU43" i="1"/>
  <c r="AQ47" i="3" s="1"/>
  <c r="DU42" i="1"/>
  <c r="DU41" i="1"/>
  <c r="DU40" i="1"/>
  <c r="DU39" i="1"/>
  <c r="DU36" i="1"/>
  <c r="DU33" i="1"/>
  <c r="DU32" i="1"/>
  <c r="DU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U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U5" i="1"/>
  <c r="DR55" i="1"/>
  <c r="DR54" i="1"/>
  <c r="DR53" i="1"/>
  <c r="DR52" i="1"/>
  <c r="DR51" i="1"/>
  <c r="DR50" i="1"/>
  <c r="DR49" i="1"/>
  <c r="DR48" i="1"/>
  <c r="DR47" i="1"/>
  <c r="DR46" i="1"/>
  <c r="DR44" i="1"/>
  <c r="AP48" i="3" s="1"/>
  <c r="DR43" i="1"/>
  <c r="AP47" i="3" s="1"/>
  <c r="DR42" i="1"/>
  <c r="DR41" i="1"/>
  <c r="DR40" i="1"/>
  <c r="DR39" i="1"/>
  <c r="DR36" i="1"/>
  <c r="DR33" i="1"/>
  <c r="DR32" i="1"/>
  <c r="DR31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R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DR5" i="1"/>
  <c r="DO55" i="1"/>
  <c r="DO54" i="1"/>
  <c r="DO53" i="1"/>
  <c r="DO52" i="1"/>
  <c r="DO51" i="1"/>
  <c r="DO50" i="1"/>
  <c r="DO49" i="1"/>
  <c r="DO48" i="1"/>
  <c r="DO47" i="1"/>
  <c r="DO46" i="1"/>
  <c r="DO44" i="1"/>
  <c r="AO48" i="3" s="1"/>
  <c r="DO43" i="1"/>
  <c r="AO47" i="3" s="1"/>
  <c r="DO42" i="1"/>
  <c r="DO41" i="1"/>
  <c r="DO40" i="1"/>
  <c r="DO39" i="1"/>
  <c r="DO36" i="1"/>
  <c r="DO33" i="1"/>
  <c r="DO32" i="1"/>
  <c r="DO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O18" i="1"/>
  <c r="DO17" i="1"/>
  <c r="DO16" i="1"/>
  <c r="DO15" i="1"/>
  <c r="DO14" i="1"/>
  <c r="DO13" i="1"/>
  <c r="DO12" i="1"/>
  <c r="DO11" i="1"/>
  <c r="DO10" i="1"/>
  <c r="DO9" i="1"/>
  <c r="DO8" i="1"/>
  <c r="DO7" i="1"/>
  <c r="DO6" i="1"/>
  <c r="DO5" i="1"/>
  <c r="DL55" i="1"/>
  <c r="DL54" i="1"/>
  <c r="DL53" i="1"/>
  <c r="DL52" i="1"/>
  <c r="DL51" i="1"/>
  <c r="DL50" i="1"/>
  <c r="DL49" i="1"/>
  <c r="DL48" i="1"/>
  <c r="DL47" i="1"/>
  <c r="DL46" i="1"/>
  <c r="DL44" i="1"/>
  <c r="AN48" i="3" s="1"/>
  <c r="DL43" i="1"/>
  <c r="AN47" i="3" s="1"/>
  <c r="DL42" i="1"/>
  <c r="DL41" i="1"/>
  <c r="DL40" i="1"/>
  <c r="DL39" i="1"/>
  <c r="DL36" i="1"/>
  <c r="DL33" i="1"/>
  <c r="DL32" i="1"/>
  <c r="DL31" i="1"/>
  <c r="DL30" i="1"/>
  <c r="DL29" i="1"/>
  <c r="DL28" i="1"/>
  <c r="DL27" i="1"/>
  <c r="DL26" i="1"/>
  <c r="DL25" i="1"/>
  <c r="DL24" i="1"/>
  <c r="DL23" i="1"/>
  <c r="DL22" i="1"/>
  <c r="DL21" i="1"/>
  <c r="DL20" i="1"/>
  <c r="DL19" i="1"/>
  <c r="DL18" i="1"/>
  <c r="DL17" i="1"/>
  <c r="DL16" i="1"/>
  <c r="DL15" i="1"/>
  <c r="DL14" i="1"/>
  <c r="DL13" i="1"/>
  <c r="DL12" i="1"/>
  <c r="DL11" i="1"/>
  <c r="DL10" i="1"/>
  <c r="DL9" i="1"/>
  <c r="DL8" i="1"/>
  <c r="DL7" i="1"/>
  <c r="DL6" i="1"/>
  <c r="DL5" i="1"/>
  <c r="DI55" i="1"/>
  <c r="DI54" i="1"/>
  <c r="DI53" i="1"/>
  <c r="DI52" i="1"/>
  <c r="DI51" i="1"/>
  <c r="DI50" i="1"/>
  <c r="DI49" i="1"/>
  <c r="DI48" i="1"/>
  <c r="DI47" i="1"/>
  <c r="DI46" i="1"/>
  <c r="DI44" i="1"/>
  <c r="AM48" i="3" s="1"/>
  <c r="DI43" i="1"/>
  <c r="AM47" i="3" s="1"/>
  <c r="DI42" i="1"/>
  <c r="DI41" i="1"/>
  <c r="DI40" i="1"/>
  <c r="DI39" i="1"/>
  <c r="DI36" i="1"/>
  <c r="DI33" i="1"/>
  <c r="DI32" i="1"/>
  <c r="DI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I18" i="1"/>
  <c r="DI17" i="1"/>
  <c r="DI16" i="1"/>
  <c r="DI15" i="1"/>
  <c r="DI14" i="1"/>
  <c r="DI13" i="1"/>
  <c r="DI12" i="1"/>
  <c r="DI11" i="1"/>
  <c r="DI10" i="1"/>
  <c r="DI9" i="1"/>
  <c r="DI8" i="1"/>
  <c r="DI7" i="1"/>
  <c r="DI6" i="1"/>
  <c r="DI5" i="1"/>
  <c r="DF55" i="1"/>
  <c r="DF54" i="1"/>
  <c r="DF53" i="1"/>
  <c r="DF52" i="1"/>
  <c r="DF51" i="1"/>
  <c r="DF50" i="1"/>
  <c r="DF49" i="1"/>
  <c r="DF48" i="1"/>
  <c r="DF47" i="1"/>
  <c r="DF46" i="1"/>
  <c r="DF44" i="1"/>
  <c r="AL48" i="3" s="1"/>
  <c r="DF43" i="1"/>
  <c r="AL47" i="3" s="1"/>
  <c r="DF42" i="1"/>
  <c r="DF41" i="1"/>
  <c r="DF40" i="1"/>
  <c r="DF39" i="1"/>
  <c r="DF36" i="1"/>
  <c r="DF33" i="1"/>
  <c r="DF32" i="1"/>
  <c r="DF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F18" i="1"/>
  <c r="DF17" i="1"/>
  <c r="DF16" i="1"/>
  <c r="DF15" i="1"/>
  <c r="DF14" i="1"/>
  <c r="DF13" i="1"/>
  <c r="DF12" i="1"/>
  <c r="DF11" i="1"/>
  <c r="DF10" i="1"/>
  <c r="DF9" i="1"/>
  <c r="DF8" i="1"/>
  <c r="DF7" i="1"/>
  <c r="DF6" i="1"/>
  <c r="DF5" i="1"/>
  <c r="DC55" i="1"/>
  <c r="DC54" i="1"/>
  <c r="DC53" i="1"/>
  <c r="DC52" i="1"/>
  <c r="DC51" i="1"/>
  <c r="DC50" i="1"/>
  <c r="DC49" i="1"/>
  <c r="DC48" i="1"/>
  <c r="DC47" i="1"/>
  <c r="DC46" i="1"/>
  <c r="DC44" i="1"/>
  <c r="AK48" i="3" s="1"/>
  <c r="DC43" i="1"/>
  <c r="AK47" i="3" s="1"/>
  <c r="DC42" i="1"/>
  <c r="DC41" i="1"/>
  <c r="DC40" i="1"/>
  <c r="DC39" i="1"/>
  <c r="DC36" i="1"/>
  <c r="DC33" i="1"/>
  <c r="DC32" i="1"/>
  <c r="DC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C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C5" i="1"/>
  <c r="CZ55" i="1"/>
  <c r="CZ54" i="1"/>
  <c r="CZ53" i="1"/>
  <c r="CZ52" i="1"/>
  <c r="CZ51" i="1"/>
  <c r="CZ50" i="1"/>
  <c r="CZ49" i="1"/>
  <c r="CZ48" i="1"/>
  <c r="CZ47" i="1"/>
  <c r="CZ46" i="1"/>
  <c r="CZ44" i="1"/>
  <c r="AJ48" i="3" s="1"/>
  <c r="CZ43" i="1"/>
  <c r="AJ47" i="3" s="1"/>
  <c r="CZ42" i="1"/>
  <c r="CZ41" i="1"/>
  <c r="CZ40" i="1"/>
  <c r="CZ39" i="1"/>
  <c r="CZ36" i="1"/>
  <c r="CZ33" i="1"/>
  <c r="CZ32" i="1"/>
  <c r="CZ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Z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CZ5" i="1"/>
  <c r="CW55" i="1"/>
  <c r="CW54" i="1"/>
  <c r="CW53" i="1"/>
  <c r="CW52" i="1"/>
  <c r="CW51" i="1"/>
  <c r="CW50" i="1"/>
  <c r="CW49" i="1"/>
  <c r="CW48" i="1"/>
  <c r="CW47" i="1"/>
  <c r="CW46" i="1"/>
  <c r="CW44" i="1"/>
  <c r="AI48" i="3" s="1"/>
  <c r="CW43" i="1"/>
  <c r="AI47" i="3" s="1"/>
  <c r="CW42" i="1"/>
  <c r="CW41" i="1"/>
  <c r="CW40" i="1"/>
  <c r="CW39" i="1"/>
  <c r="CW36" i="1"/>
  <c r="CW33" i="1"/>
  <c r="CW32" i="1"/>
  <c r="CW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W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W5" i="1"/>
  <c r="CT55" i="1"/>
  <c r="CT54" i="1"/>
  <c r="CT53" i="1"/>
  <c r="CT52" i="1"/>
  <c r="CT51" i="1"/>
  <c r="CT50" i="1"/>
  <c r="CT49" i="1"/>
  <c r="CT48" i="1"/>
  <c r="CT47" i="1"/>
  <c r="CT46" i="1"/>
  <c r="CT44" i="1"/>
  <c r="AH48" i="3" s="1"/>
  <c r="CT43" i="1"/>
  <c r="AH47" i="3" s="1"/>
  <c r="CT42" i="1"/>
  <c r="CT41" i="1"/>
  <c r="CT40" i="1"/>
  <c r="CT39" i="1"/>
  <c r="CT36" i="1"/>
  <c r="CT33" i="1"/>
  <c r="CT32" i="1"/>
  <c r="CT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T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T5" i="1"/>
  <c r="CQ55" i="1"/>
  <c r="CQ54" i="1"/>
  <c r="CQ53" i="1"/>
  <c r="CQ52" i="1"/>
  <c r="CQ51" i="1"/>
  <c r="CQ50" i="1"/>
  <c r="CQ49" i="1"/>
  <c r="CQ48" i="1"/>
  <c r="CQ47" i="1"/>
  <c r="CQ46" i="1"/>
  <c r="CQ44" i="1"/>
  <c r="AG48" i="3" s="1"/>
  <c r="CQ43" i="1"/>
  <c r="AG47" i="3" s="1"/>
  <c r="CQ42" i="1"/>
  <c r="CQ41" i="1"/>
  <c r="CQ40" i="1"/>
  <c r="CQ39" i="1"/>
  <c r="CQ36" i="1"/>
  <c r="CQ33" i="1"/>
  <c r="CQ32" i="1"/>
  <c r="CQ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Q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Q5" i="1"/>
  <c r="CN55" i="1"/>
  <c r="CN54" i="1"/>
  <c r="CN53" i="1"/>
  <c r="CN52" i="1"/>
  <c r="CN51" i="1"/>
  <c r="CN50" i="1"/>
  <c r="CN49" i="1"/>
  <c r="CN48" i="1"/>
  <c r="CN47" i="1"/>
  <c r="CN46" i="1"/>
  <c r="CN44" i="1"/>
  <c r="AF48" i="3" s="1"/>
  <c r="CN43" i="1"/>
  <c r="AF47" i="3" s="1"/>
  <c r="CN42" i="1"/>
  <c r="CN41" i="1"/>
  <c r="CN40" i="1"/>
  <c r="CN39" i="1"/>
  <c r="CN36" i="1"/>
  <c r="CN33" i="1"/>
  <c r="CN32" i="1"/>
  <c r="CN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N5" i="1"/>
  <c r="CK55" i="1"/>
  <c r="CK54" i="1"/>
  <c r="CK53" i="1"/>
  <c r="CK52" i="1"/>
  <c r="CK51" i="1"/>
  <c r="CK50" i="1"/>
  <c r="CK49" i="1"/>
  <c r="CK48" i="1"/>
  <c r="CK47" i="1"/>
  <c r="CK46" i="1"/>
  <c r="CK44" i="1"/>
  <c r="AE48" i="3" s="1"/>
  <c r="CK43" i="1"/>
  <c r="AE47" i="3" s="1"/>
  <c r="CK42" i="1"/>
  <c r="CK41" i="1"/>
  <c r="CK40" i="1"/>
  <c r="CK39" i="1"/>
  <c r="CK36" i="1"/>
  <c r="CK33" i="1"/>
  <c r="CK32" i="1"/>
  <c r="CK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K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K5" i="1"/>
  <c r="CH55" i="1"/>
  <c r="CH54" i="1"/>
  <c r="CH53" i="1"/>
  <c r="CH52" i="1"/>
  <c r="CH51" i="1"/>
  <c r="CH50" i="1"/>
  <c r="CH49" i="1"/>
  <c r="CH48" i="1"/>
  <c r="CH47" i="1"/>
  <c r="CH46" i="1"/>
  <c r="CH44" i="1"/>
  <c r="AD48" i="3" s="1"/>
  <c r="CH43" i="1"/>
  <c r="AD47" i="3" s="1"/>
  <c r="CH42" i="1"/>
  <c r="CH41" i="1"/>
  <c r="CH40" i="1"/>
  <c r="CH39" i="1"/>
  <c r="CH36" i="1"/>
  <c r="CH33" i="1"/>
  <c r="CH32" i="1"/>
  <c r="CH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H5" i="1"/>
  <c r="CE55" i="1"/>
  <c r="CE54" i="1"/>
  <c r="CE53" i="1"/>
  <c r="CE52" i="1"/>
  <c r="CE51" i="1"/>
  <c r="CE50" i="1"/>
  <c r="CE49" i="1"/>
  <c r="CE48" i="1"/>
  <c r="CE47" i="1"/>
  <c r="CE46" i="1"/>
  <c r="CE44" i="1"/>
  <c r="AC48" i="3" s="1"/>
  <c r="CE43" i="1"/>
  <c r="AC47" i="3" s="1"/>
  <c r="CE42" i="1"/>
  <c r="CE41" i="1"/>
  <c r="CE40" i="1"/>
  <c r="CE39" i="1"/>
  <c r="CE36" i="1"/>
  <c r="CE33" i="1"/>
  <c r="CE32" i="1"/>
  <c r="CE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E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E5" i="1"/>
  <c r="CB55" i="1"/>
  <c r="CB54" i="1"/>
  <c r="CB53" i="1"/>
  <c r="CB52" i="1"/>
  <c r="CB51" i="1"/>
  <c r="CB50" i="1"/>
  <c r="CB49" i="1"/>
  <c r="CB48" i="1"/>
  <c r="CB47" i="1"/>
  <c r="CB46" i="1"/>
  <c r="CB44" i="1"/>
  <c r="AB48" i="3" s="1"/>
  <c r="CB43" i="1"/>
  <c r="AB47" i="3" s="1"/>
  <c r="CB42" i="1"/>
  <c r="CB41" i="1"/>
  <c r="CB40" i="1"/>
  <c r="CB39" i="1"/>
  <c r="CB36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B5" i="1"/>
  <c r="BY55" i="1"/>
  <c r="BY54" i="1"/>
  <c r="BY53" i="1"/>
  <c r="BY52" i="1"/>
  <c r="BY51" i="1"/>
  <c r="BY50" i="1"/>
  <c r="BY49" i="1"/>
  <c r="BY48" i="1"/>
  <c r="BY47" i="1"/>
  <c r="BY46" i="1"/>
  <c r="BY44" i="1"/>
  <c r="AA48" i="3" s="1"/>
  <c r="BY43" i="1"/>
  <c r="AA47" i="3" s="1"/>
  <c r="BY42" i="1"/>
  <c r="BY41" i="1"/>
  <c r="BY40" i="1"/>
  <c r="BY39" i="1"/>
  <c r="BY36" i="1"/>
  <c r="BY33" i="1"/>
  <c r="BY32" i="1"/>
  <c r="BY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Y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Y5" i="1"/>
  <c r="BV55" i="1"/>
  <c r="BV54" i="1"/>
  <c r="BV53" i="1"/>
  <c r="BV52" i="1"/>
  <c r="BV51" i="1"/>
  <c r="BV50" i="1"/>
  <c r="BV49" i="1"/>
  <c r="BV48" i="1"/>
  <c r="BV47" i="1"/>
  <c r="BV46" i="1"/>
  <c r="BV44" i="1"/>
  <c r="Z48" i="3" s="1"/>
  <c r="BV43" i="1"/>
  <c r="Z47" i="3" s="1"/>
  <c r="BV42" i="1"/>
  <c r="BV41" i="1"/>
  <c r="BV40" i="1"/>
  <c r="BV39" i="1"/>
  <c r="BV36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V5" i="1"/>
  <c r="BS55" i="1"/>
  <c r="BS54" i="1"/>
  <c r="BS53" i="1"/>
  <c r="BS52" i="1"/>
  <c r="BS51" i="1"/>
  <c r="BS50" i="1"/>
  <c r="BS49" i="1"/>
  <c r="BS48" i="1"/>
  <c r="BS47" i="1"/>
  <c r="BS46" i="1"/>
  <c r="BS44" i="1"/>
  <c r="Y48" i="3" s="1"/>
  <c r="BS43" i="1"/>
  <c r="Y47" i="3" s="1"/>
  <c r="BS42" i="1"/>
  <c r="BS41" i="1"/>
  <c r="BS40" i="1"/>
  <c r="BS39" i="1"/>
  <c r="BS36" i="1"/>
  <c r="BS33" i="1"/>
  <c r="BS32" i="1"/>
  <c r="BS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S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S5" i="1"/>
  <c r="BP55" i="1"/>
  <c r="BP54" i="1"/>
  <c r="BP53" i="1"/>
  <c r="BP52" i="1"/>
  <c r="BP51" i="1"/>
  <c r="BP50" i="1"/>
  <c r="BP49" i="1"/>
  <c r="BP48" i="1"/>
  <c r="BP47" i="1"/>
  <c r="BP46" i="1"/>
  <c r="BP44" i="1"/>
  <c r="X48" i="3" s="1"/>
  <c r="BP43" i="1"/>
  <c r="X47" i="3" s="1"/>
  <c r="BP42" i="1"/>
  <c r="BP41" i="1"/>
  <c r="BP40" i="1"/>
  <c r="BP39" i="1"/>
  <c r="BP36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P5" i="1"/>
  <c r="BM55" i="1"/>
  <c r="BM54" i="1"/>
  <c r="BM53" i="1"/>
  <c r="BM52" i="1"/>
  <c r="BM51" i="1"/>
  <c r="BM50" i="1"/>
  <c r="BM49" i="1"/>
  <c r="BM48" i="1"/>
  <c r="BM47" i="1"/>
  <c r="BM46" i="1"/>
  <c r="BM44" i="1"/>
  <c r="W48" i="3" s="1"/>
  <c r="BM43" i="1"/>
  <c r="W47" i="3" s="1"/>
  <c r="BM42" i="1"/>
  <c r="BM41" i="1"/>
  <c r="BM40" i="1"/>
  <c r="BM39" i="1"/>
  <c r="BM36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J55" i="1"/>
  <c r="BJ54" i="1"/>
  <c r="BJ53" i="1"/>
  <c r="BJ52" i="1"/>
  <c r="BJ51" i="1"/>
  <c r="BJ50" i="1"/>
  <c r="BJ49" i="1"/>
  <c r="BJ48" i="1"/>
  <c r="BJ47" i="1"/>
  <c r="BJ46" i="1"/>
  <c r="BJ44" i="1"/>
  <c r="V48" i="3" s="1"/>
  <c r="BJ43" i="1"/>
  <c r="V47" i="3" s="1"/>
  <c r="BJ42" i="1"/>
  <c r="BJ41" i="1"/>
  <c r="BJ40" i="1"/>
  <c r="BJ39" i="1"/>
  <c r="BJ36" i="1"/>
  <c r="BJ33" i="1"/>
  <c r="BJ32" i="1"/>
  <c r="BJ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G55" i="1"/>
  <c r="BG54" i="1"/>
  <c r="BG53" i="1"/>
  <c r="BG52" i="1"/>
  <c r="BG51" i="1"/>
  <c r="BG50" i="1"/>
  <c r="BG49" i="1"/>
  <c r="BG48" i="1"/>
  <c r="BG47" i="1"/>
  <c r="BG46" i="1"/>
  <c r="BG44" i="1"/>
  <c r="U48" i="3" s="1"/>
  <c r="BG43" i="1"/>
  <c r="U47" i="3" s="1"/>
  <c r="BG42" i="1"/>
  <c r="BG41" i="1"/>
  <c r="BG40" i="1"/>
  <c r="BG39" i="1"/>
  <c r="BG36" i="1"/>
  <c r="BG33" i="1"/>
  <c r="BG32" i="1"/>
  <c r="BG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G5" i="1"/>
  <c r="BD55" i="1"/>
  <c r="BD54" i="1"/>
  <c r="BD53" i="1"/>
  <c r="BD52" i="1"/>
  <c r="BD51" i="1"/>
  <c r="BD50" i="1"/>
  <c r="BD49" i="1"/>
  <c r="BD48" i="1"/>
  <c r="BD47" i="1"/>
  <c r="BD46" i="1"/>
  <c r="BD44" i="1"/>
  <c r="T48" i="3" s="1"/>
  <c r="BD43" i="1"/>
  <c r="T47" i="3" s="1"/>
  <c r="BD42" i="1"/>
  <c r="BD41" i="1"/>
  <c r="BD40" i="1"/>
  <c r="BD39" i="1"/>
  <c r="BD36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A55" i="1"/>
  <c r="BA54" i="1"/>
  <c r="BA53" i="1"/>
  <c r="BA52" i="1"/>
  <c r="BA51" i="1"/>
  <c r="BA50" i="1"/>
  <c r="BA49" i="1"/>
  <c r="BA48" i="1"/>
  <c r="BA47" i="1"/>
  <c r="BA46" i="1"/>
  <c r="BA44" i="1"/>
  <c r="S48" i="3" s="1"/>
  <c r="BA43" i="1"/>
  <c r="S47" i="3" s="1"/>
  <c r="BA42" i="1"/>
  <c r="BA41" i="1"/>
  <c r="BA40" i="1"/>
  <c r="BA39" i="1"/>
  <c r="BA36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AX55" i="1"/>
  <c r="AX54" i="1"/>
  <c r="AX53" i="1"/>
  <c r="AX52" i="1"/>
  <c r="AX51" i="1"/>
  <c r="AX50" i="1"/>
  <c r="AX49" i="1"/>
  <c r="AX48" i="1"/>
  <c r="AX47" i="1"/>
  <c r="AX46" i="1"/>
  <c r="AX44" i="1"/>
  <c r="R48" i="3" s="1"/>
  <c r="AX43" i="1"/>
  <c r="R47" i="3" s="1"/>
  <c r="AX42" i="1"/>
  <c r="AX41" i="1"/>
  <c r="AX40" i="1"/>
  <c r="AX39" i="1"/>
  <c r="AX36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U55" i="1"/>
  <c r="AU54" i="1"/>
  <c r="AU53" i="1"/>
  <c r="AU52" i="1"/>
  <c r="AU51" i="1"/>
  <c r="AU50" i="1"/>
  <c r="AU49" i="1"/>
  <c r="AU48" i="1"/>
  <c r="AU47" i="1"/>
  <c r="AU46" i="1"/>
  <c r="AU44" i="1"/>
  <c r="Q48" i="3" s="1"/>
  <c r="AU43" i="1"/>
  <c r="Q47" i="3" s="1"/>
  <c r="AU42" i="1"/>
  <c r="AU41" i="1"/>
  <c r="AU40" i="1"/>
  <c r="AU39" i="1"/>
  <c r="AU36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R55" i="1"/>
  <c r="AR54" i="1"/>
  <c r="AR53" i="1"/>
  <c r="AR52" i="1"/>
  <c r="AR51" i="1"/>
  <c r="AR50" i="1"/>
  <c r="AR49" i="1"/>
  <c r="AR48" i="1"/>
  <c r="AR47" i="1"/>
  <c r="AR46" i="1"/>
  <c r="AR44" i="1"/>
  <c r="P48" i="3" s="1"/>
  <c r="AR43" i="1"/>
  <c r="P47" i="3" s="1"/>
  <c r="AR42" i="1"/>
  <c r="AR41" i="1"/>
  <c r="AR40" i="1"/>
  <c r="AR39" i="1"/>
  <c r="AR36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O55" i="1"/>
  <c r="AO54" i="1"/>
  <c r="AO53" i="1"/>
  <c r="AO52" i="1"/>
  <c r="AO51" i="1"/>
  <c r="AO50" i="1"/>
  <c r="AO49" i="1"/>
  <c r="AO48" i="1"/>
  <c r="AO47" i="1"/>
  <c r="AO46" i="1"/>
  <c r="AO44" i="1"/>
  <c r="O48" i="3" s="1"/>
  <c r="AO43" i="1"/>
  <c r="O47" i="3" s="1"/>
  <c r="AO42" i="1"/>
  <c r="AO41" i="1"/>
  <c r="AO40" i="1"/>
  <c r="AO39" i="1"/>
  <c r="AO36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L55" i="1"/>
  <c r="AL54" i="1"/>
  <c r="AL53" i="1"/>
  <c r="AL52" i="1"/>
  <c r="AL51" i="1"/>
  <c r="AL50" i="1"/>
  <c r="AL49" i="1"/>
  <c r="AL48" i="1"/>
  <c r="AL47" i="1"/>
  <c r="AL46" i="1"/>
  <c r="AL44" i="1"/>
  <c r="N48" i="3" s="1"/>
  <c r="AL43" i="1"/>
  <c r="N47" i="3" s="1"/>
  <c r="AL42" i="1"/>
  <c r="AL41" i="1"/>
  <c r="AL40" i="1"/>
  <c r="AL39" i="1"/>
  <c r="AL36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I55" i="1"/>
  <c r="AI54" i="1"/>
  <c r="AI53" i="1"/>
  <c r="AI52" i="1"/>
  <c r="AI51" i="1"/>
  <c r="AI50" i="1"/>
  <c r="AI49" i="1"/>
  <c r="AI48" i="1"/>
  <c r="AI47" i="1"/>
  <c r="AI46" i="1"/>
  <c r="AI44" i="1"/>
  <c r="M48" i="3" s="1"/>
  <c r="AI43" i="1"/>
  <c r="M47" i="3" s="1"/>
  <c r="AI42" i="1"/>
  <c r="AI41" i="1"/>
  <c r="AI40" i="1"/>
  <c r="AI39" i="1"/>
  <c r="AI36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F55" i="1"/>
  <c r="AF54" i="1"/>
  <c r="AF53" i="1"/>
  <c r="AF52" i="1"/>
  <c r="AF51" i="1"/>
  <c r="AF50" i="1"/>
  <c r="AF49" i="1"/>
  <c r="AF48" i="1"/>
  <c r="AF47" i="1"/>
  <c r="AF46" i="1"/>
  <c r="AF44" i="1"/>
  <c r="L48" i="3" s="1"/>
  <c r="AF43" i="1"/>
  <c r="L47" i="3" s="1"/>
  <c r="AF42" i="1"/>
  <c r="AF41" i="1"/>
  <c r="AF40" i="1"/>
  <c r="AF39" i="1"/>
  <c r="AF36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C55" i="1"/>
  <c r="AC54" i="1"/>
  <c r="AC53" i="1"/>
  <c r="AC52" i="1"/>
  <c r="AC51" i="1"/>
  <c r="AC50" i="1"/>
  <c r="AC49" i="1"/>
  <c r="AC48" i="1"/>
  <c r="AC47" i="1"/>
  <c r="AC46" i="1"/>
  <c r="AC44" i="1"/>
  <c r="K48" i="3" s="1"/>
  <c r="AC43" i="1"/>
  <c r="K47" i="3" s="1"/>
  <c r="AC42" i="1"/>
  <c r="AC41" i="1"/>
  <c r="AC40" i="1"/>
  <c r="AC39" i="1"/>
  <c r="AC36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Z55" i="1"/>
  <c r="Z54" i="1"/>
  <c r="Z53" i="1"/>
  <c r="Z52" i="1"/>
  <c r="Z51" i="1"/>
  <c r="Z50" i="1"/>
  <c r="Z49" i="1"/>
  <c r="Z48" i="1"/>
  <c r="Z47" i="1"/>
  <c r="Z46" i="1"/>
  <c r="Z44" i="1"/>
  <c r="J48" i="3" s="1"/>
  <c r="Z43" i="1"/>
  <c r="J47" i="3" s="1"/>
  <c r="Z42" i="1"/>
  <c r="Z41" i="1"/>
  <c r="Z40" i="1"/>
  <c r="Z39" i="1"/>
  <c r="Z36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W55" i="1"/>
  <c r="W54" i="1"/>
  <c r="W53" i="1"/>
  <c r="W52" i="1"/>
  <c r="W51" i="1"/>
  <c r="W50" i="1"/>
  <c r="W49" i="1"/>
  <c r="W48" i="1"/>
  <c r="W47" i="1"/>
  <c r="W46" i="1"/>
  <c r="W44" i="1"/>
  <c r="I48" i="3" s="1"/>
  <c r="W43" i="1"/>
  <c r="I47" i="3" s="1"/>
  <c r="W42" i="1"/>
  <c r="W41" i="1"/>
  <c r="W40" i="1"/>
  <c r="W39" i="1"/>
  <c r="W36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T55" i="1"/>
  <c r="T54" i="1"/>
  <c r="T53" i="1"/>
  <c r="T52" i="1"/>
  <c r="T51" i="1"/>
  <c r="T50" i="1"/>
  <c r="T49" i="1"/>
  <c r="T48" i="1"/>
  <c r="T47" i="1"/>
  <c r="T46" i="1"/>
  <c r="T44" i="1"/>
  <c r="H48" i="3" s="1"/>
  <c r="T43" i="1"/>
  <c r="H47" i="3" s="1"/>
  <c r="T42" i="1"/>
  <c r="T41" i="1"/>
  <c r="T40" i="1"/>
  <c r="T39" i="1"/>
  <c r="T36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Q55" i="1"/>
  <c r="Q54" i="1"/>
  <c r="Q53" i="1"/>
  <c r="Q52" i="1"/>
  <c r="Q51" i="1"/>
  <c r="Q50" i="1"/>
  <c r="Q49" i="1"/>
  <c r="Q48" i="1"/>
  <c r="Q47" i="1"/>
  <c r="Q46" i="1"/>
  <c r="Q44" i="1"/>
  <c r="G48" i="3" s="1"/>
  <c r="Q43" i="1"/>
  <c r="G47" i="3" s="1"/>
  <c r="Q42" i="1"/>
  <c r="Q41" i="1"/>
  <c r="Q40" i="1"/>
  <c r="Q39" i="1"/>
  <c r="Q36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N55" i="1"/>
  <c r="N54" i="1"/>
  <c r="N53" i="1"/>
  <c r="N52" i="1"/>
  <c r="N51" i="1"/>
  <c r="N50" i="1"/>
  <c r="N49" i="1"/>
  <c r="N48" i="1"/>
  <c r="N47" i="1"/>
  <c r="N46" i="1"/>
  <c r="N44" i="1"/>
  <c r="F48" i="3" s="1"/>
  <c r="N43" i="1"/>
  <c r="F47" i="3" s="1"/>
  <c r="N42" i="1"/>
  <c r="N41" i="1"/>
  <c r="N40" i="1"/>
  <c r="N39" i="1"/>
  <c r="N36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K55" i="1"/>
  <c r="K54" i="1"/>
  <c r="K53" i="1"/>
  <c r="K52" i="1"/>
  <c r="K51" i="1"/>
  <c r="K50" i="1"/>
  <c r="K49" i="1"/>
  <c r="K48" i="1"/>
  <c r="K47" i="1"/>
  <c r="K46" i="1"/>
  <c r="K44" i="1"/>
  <c r="E48" i="3" s="1"/>
  <c r="K43" i="1"/>
  <c r="E47" i="3" s="1"/>
  <c r="K42" i="1"/>
  <c r="K41" i="1"/>
  <c r="K40" i="1"/>
  <c r="K39" i="1"/>
  <c r="H55" i="1"/>
  <c r="H54" i="1"/>
  <c r="H53" i="1"/>
  <c r="H52" i="1"/>
  <c r="H51" i="1"/>
  <c r="H50" i="1"/>
  <c r="H49" i="1"/>
  <c r="H48" i="1"/>
  <c r="H47" i="1"/>
  <c r="H46" i="1"/>
  <c r="H44" i="1"/>
  <c r="D48" i="3" s="1"/>
  <c r="H43" i="1"/>
  <c r="D47" i="3" s="1"/>
  <c r="H42" i="1"/>
  <c r="H41" i="1"/>
  <c r="H40" i="1"/>
  <c r="H39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5" i="1"/>
  <c r="EY22" i="1" l="1"/>
  <c r="EY9" i="1"/>
  <c r="EY5" i="1"/>
  <c r="EY20" i="1"/>
  <c r="EY10" i="1"/>
  <c r="EY36" i="1"/>
  <c r="EY7" i="1"/>
  <c r="EY29" i="1"/>
  <c r="EY18" i="1"/>
  <c r="EY8" i="1"/>
</calcChain>
</file>

<file path=xl/sharedStrings.xml><?xml version="1.0" encoding="utf-8"?>
<sst xmlns="http://schemas.openxmlformats.org/spreadsheetml/2006/main" count="581" uniqueCount="111">
  <si>
    <t>Trial Balance</t>
  </si>
  <si>
    <t>2017-08-01 to 2021-10-31</t>
  </si>
  <si>
    <t xml:space="preserve">Safe Waterkloof NPC  </t>
  </si>
  <si>
    <t>TOTAL</t>
  </si>
  <si>
    <t>Account</t>
  </si>
  <si>
    <t>Description</t>
  </si>
  <si>
    <t>Debit</t>
  </si>
  <si>
    <t>Credit</t>
  </si>
  <si>
    <t>Nett</t>
  </si>
  <si>
    <t>1000/000</t>
  </si>
  <si>
    <t>CONTRIBUTION RECEIVED</t>
  </si>
  <si>
    <t>1000/008</t>
  </si>
  <si>
    <t>Phase 1 Contributions</t>
  </si>
  <si>
    <t>1000/009</t>
  </si>
  <si>
    <t>Phase 2 Contributions</t>
  </si>
  <si>
    <t>1050/000</t>
  </si>
  <si>
    <t>INTEREST INCOME</t>
  </si>
  <si>
    <t>1050/002</t>
  </si>
  <si>
    <t>Interest Received Bank</t>
  </si>
  <si>
    <t>1050/003</t>
  </si>
  <si>
    <t xml:space="preserve">Interest Received Investments </t>
  </si>
  <si>
    <t>2500/000</t>
  </si>
  <si>
    <t xml:space="preserve">PHASE 1 </t>
  </si>
  <si>
    <t>2500/001</t>
  </si>
  <si>
    <t>Bank Charges</t>
  </si>
  <si>
    <t>2500/002</t>
  </si>
  <si>
    <t>Management Fee - Paxton-Cerva Property Services</t>
  </si>
  <si>
    <t>2500/003</t>
  </si>
  <si>
    <t xml:space="preserve">Management Fee - Street Safe </t>
  </si>
  <si>
    <t>2500/004</t>
  </si>
  <si>
    <t>Gate Surveys</t>
  </si>
  <si>
    <t>2600/000</t>
  </si>
  <si>
    <t>PHASE 2</t>
  </si>
  <si>
    <t>2600/001</t>
  </si>
  <si>
    <t>2600/002</t>
  </si>
  <si>
    <t>2600/003</t>
  </si>
  <si>
    <t>Management Fee - Street Safe</t>
  </si>
  <si>
    <t>2600/004</t>
  </si>
  <si>
    <t xml:space="preserve">Legal fees - Duke Attorneys </t>
  </si>
  <si>
    <t>2600/005</t>
  </si>
  <si>
    <t>Legal fees - Findlay and Niemeyer Inc</t>
  </si>
  <si>
    <t>2600/006</t>
  </si>
  <si>
    <t>Website domain fees - Afrihost</t>
  </si>
  <si>
    <t>2600/007</t>
  </si>
  <si>
    <t>Printing &amp; Stationary</t>
  </si>
  <si>
    <t>2600/008</t>
  </si>
  <si>
    <t>Council application fees</t>
  </si>
  <si>
    <t>2600/009</t>
  </si>
  <si>
    <t>Website domain fees - Hitsfire</t>
  </si>
  <si>
    <t>2600/010</t>
  </si>
  <si>
    <t>Website domain fees - Palmer Trust</t>
  </si>
  <si>
    <t>2600/011</t>
  </si>
  <si>
    <t>Secretarial Fees</t>
  </si>
  <si>
    <t>2600/012</t>
  </si>
  <si>
    <t>Professional fees - Civil Concepts</t>
  </si>
  <si>
    <t>2600/014</t>
  </si>
  <si>
    <t>Civill related work - Hoyer Construction</t>
  </si>
  <si>
    <t>2600/015</t>
  </si>
  <si>
    <t>Metal work - Gentech</t>
  </si>
  <si>
    <t>2600/016</t>
  </si>
  <si>
    <t>Fencing</t>
  </si>
  <si>
    <t>2600/017</t>
  </si>
  <si>
    <t>Transport Impact Assessment</t>
  </si>
  <si>
    <t>2600/018</t>
  </si>
  <si>
    <t>Cross cut expenses - Soliad</t>
  </si>
  <si>
    <t>2600/019</t>
  </si>
  <si>
    <t>Accounting Fees</t>
  </si>
  <si>
    <t>2600/020</t>
  </si>
  <si>
    <t>Guardhouse Expenses: Saltus Holdings Africa Pty Ltd T/a Carbon Fibre Design</t>
  </si>
  <si>
    <t>Net Surplus</t>
  </si>
  <si>
    <t>5000/000</t>
  </si>
  <si>
    <t>EQUITY &amp; RESERVES</t>
  </si>
  <si>
    <t>5000/001</t>
  </si>
  <si>
    <t>Retained Income</t>
  </si>
  <si>
    <t>6000/000</t>
  </si>
  <si>
    <t>CURRENT LIABILITIES</t>
  </si>
  <si>
    <t>6000/006</t>
  </si>
  <si>
    <t>Phase 3 contributions received in advance</t>
  </si>
  <si>
    <t>6000/007</t>
  </si>
  <si>
    <t>Unidentified receipts</t>
  </si>
  <si>
    <t>6000/008</t>
  </si>
  <si>
    <t xml:space="preserve">Loan: Twin City Developoment </t>
  </si>
  <si>
    <t>6050/000</t>
  </si>
  <si>
    <t>CONTROL ACCOUNTS</t>
  </si>
  <si>
    <t>6050/006</t>
  </si>
  <si>
    <t>Bank Transfer Control</t>
  </si>
  <si>
    <t>8000/000</t>
  </si>
  <si>
    <t>BANK</t>
  </si>
  <si>
    <t>8000/001</t>
  </si>
  <si>
    <t>Nedbank Current 1185885161</t>
  </si>
  <si>
    <t>8000/002</t>
  </si>
  <si>
    <t>Nedbank Investment 9021159662 - 32 day</t>
  </si>
  <si>
    <t>8000/003</t>
  </si>
  <si>
    <t>Nedbank Investment 9021159662 - Call</t>
  </si>
  <si>
    <t>8000/004</t>
  </si>
  <si>
    <t>Nedbank Investment 9020310596 - Call</t>
  </si>
  <si>
    <t>8000/005</t>
  </si>
  <si>
    <t>Other Current Paxton-Cerva trust - ISW7</t>
  </si>
  <si>
    <t>8000/006</t>
  </si>
  <si>
    <t>Nedbank Investment 9020310596 - 32day</t>
  </si>
  <si>
    <t>2021-12-01 to 2021-12-31</t>
  </si>
  <si>
    <t>Net Deficit</t>
  </si>
  <si>
    <t>2021-11-01 to 2021-11-30</t>
  </si>
  <si>
    <t>2021-10-01 to 2021-10-31</t>
  </si>
  <si>
    <t>Fencing Material CC</t>
  </si>
  <si>
    <t>Accounting Fees - Greenpen</t>
  </si>
  <si>
    <t>Running balance</t>
  </si>
  <si>
    <t>Count of receipts</t>
  </si>
  <si>
    <t>Phase 1 receipts</t>
  </si>
  <si>
    <t>Phase 2 receipts</t>
  </si>
  <si>
    <t>TOTAL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</si>
</sst>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>
    <font>
      <sz val="11"/>
      <color rgb="FF000000"/>
      <name val="Calibri"/>
    </font>
    <font>
      <sz val="11"/>
      <color rgb="FF0FF090"/>
      <name val="Calibri"/>
      <family val="2"/>
    </font>
    <font>
      <b/>
      <sz val="11"/>
      <color rgb="FF000000"/>
      <name val="Calibri"/>
      <family val="2"/>
    </font>
    <font>
      <sz val="11"/>
      <color rgb="FFFF0033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sz val="18"/>
      <color rgb="FF000000"/>
      <name val="Calibri"/>
    </font>
    <font>
      <sz val="16"/>
      <color rgb="FF000000"/>
      <name val="Calibri"/>
    </font>
    <font>
      <sz val="14"/>
      <color rgb="FF000000"/>
      <name val="Calibri"/>
    </font>
    <font>
      <sz val="11"/>
      <color rgb="FFFF0033"/>
      <name val="Calibri"/>
    </font>
    <font>
      <b/>
      <sz val="11"/>
      <color rgb="FF000000"/>
      <name val="Calibri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EEEEEE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9" fillId="0" borderId="0"/>
  </cellStyleXfs>
  <cellXfs count="62">
    <xf numFmtId="0" fontId="0" fillId="0" borderId="0" xfId="0"/>
    <xf numFmtId="0" fontId="1" fillId="0" borderId="0" xfId="0" applyFont="1"/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0" fontId="2" fillId="3" borderId="0" xfId="0" applyFont="1" applyFill="1"/>
    <xf numFmtId="4" fontId="2" fillId="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/>
    <xf numFmtId="4" fontId="2" fillId="0" borderId="0" xfId="0" applyNumberFormat="1" applyFont="1" applyAlignment="1">
      <alignment horizontal="right"/>
    </xf>
    <xf numFmtId="0" fontId="4" fillId="0" borderId="0" xfId="0" applyFont="1"/>
    <xf numFmtId="0" fontId="5" fillId="2" borderId="0" xfId="0" applyFont="1" applyFill="1"/>
    <xf numFmtId="0" fontId="6" fillId="3" borderId="0" xfId="0" applyFont="1" applyFill="1"/>
    <xf numFmtId="0" fontId="7" fillId="0" borderId="0" xfId="0" applyFont="1"/>
    <xf numFmtId="164" fontId="2" fillId="3" borderId="0" xfId="1" applyFont="1" applyFill="1"/>
    <xf numFmtId="164" fontId="0" fillId="0" borderId="0" xfId="1" applyFont="1"/>
    <xf numFmtId="164" fontId="1" fillId="0" borderId="0" xfId="1" applyFont="1"/>
    <xf numFmtId="164" fontId="10" fillId="0" borderId="0" xfId="1" applyFont="1"/>
    <xf numFmtId="164" fontId="2" fillId="0" borderId="0" xfId="0" applyNumberFormat="1" applyFont="1"/>
    <xf numFmtId="0" fontId="9" fillId="0" borderId="0" xfId="2"/>
    <xf numFmtId="0" fontId="9" fillId="2" borderId="0" xfId="2" applyFill="1"/>
    <xf numFmtId="0" fontId="11" fillId="2" borderId="0" xfId="2" applyFont="1" applyFill="1"/>
    <xf numFmtId="0" fontId="9" fillId="3" borderId="0" xfId="2" applyFill="1"/>
    <xf numFmtId="0" fontId="12" fillId="3" borderId="0" xfId="2" applyFont="1" applyFill="1"/>
    <xf numFmtId="0" fontId="13" fillId="0" borderId="0" xfId="2" applyFont="1"/>
    <xf numFmtId="0" fontId="9" fillId="2" borderId="0" xfId="2" applyFill="1" applyAlignment="1">
      <alignment horizontal="right"/>
    </xf>
    <xf numFmtId="0" fontId="9" fillId="3" borderId="0" xfId="2" applyFill="1" applyAlignment="1">
      <alignment horizontal="right"/>
    </xf>
    <xf numFmtId="0" fontId="9" fillId="0" borderId="0" xfId="2" applyAlignment="1">
      <alignment horizontal="right"/>
    </xf>
    <xf numFmtId="4" fontId="9" fillId="0" borderId="0" xfId="2" applyNumberFormat="1" applyAlignment="1">
      <alignment horizontal="right"/>
    </xf>
    <xf numFmtId="0" fontId="0" fillId="2" borderId="0" xfId="0" applyFill="1"/>
    <xf numFmtId="0" fontId="0" fillId="3" borderId="0" xfId="0" applyFill="1"/>
    <xf numFmtId="0" fontId="3" fillId="0" borderId="0" xfId="0" applyFont="1"/>
    <xf numFmtId="164" fontId="0" fillId="0" borderId="0" xfId="0" applyNumberFormat="1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11" fillId="2" borderId="0" xfId="0" applyFont="1" applyFill="1"/>
    <xf numFmtId="0" fontId="12" fillId="3" borderId="0" xfId="0" applyFont="1" applyFill="1"/>
    <xf numFmtId="0" fontId="13" fillId="0" borderId="0" xfId="0" applyFont="1"/>
    <xf numFmtId="0" fontId="2" fillId="3" borderId="0" xfId="2" applyFont="1" applyFill="1"/>
    <xf numFmtId="4" fontId="2" fillId="3" borderId="0" xfId="2" applyNumberFormat="1" applyFont="1" applyFill="1" applyAlignment="1">
      <alignment horizontal="right"/>
    </xf>
    <xf numFmtId="0" fontId="3" fillId="0" borderId="0" xfId="2" applyFont="1"/>
    <xf numFmtId="4" fontId="3" fillId="0" borderId="0" xfId="2" applyNumberFormat="1" applyFont="1" applyAlignment="1">
      <alignment horizontal="right"/>
    </xf>
    <xf numFmtId="17" fontId="2" fillId="0" borderId="0" xfId="0" applyNumberFormat="1" applyFont="1" applyAlignment="1">
      <alignment horizontal="right"/>
    </xf>
    <xf numFmtId="17" fontId="2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1" applyFont="1"/>
    <xf numFmtId="0" fontId="8" fillId="0" borderId="0" xfId="2" applyFont="1"/>
    <xf numFmtId="0" fontId="14" fillId="2" borderId="0" xfId="0" applyFont="1" applyFill="1"/>
    <xf numFmtId="0" fontId="15" fillId="3" borderId="0" xfId="0" applyFont="1" applyFill="1"/>
    <xf numFmtId="0" fontId="16" fillId="0" borderId="0" xfId="0" applyFont="1"/>
    <xf numFmtId="0" fontId="17" fillId="0" borderId="0" xfId="0" applyFont="1"/>
    <xf numFmtId="4" fontId="17" fillId="0" borderId="0" xfId="0" applyNumberFormat="1" applyFont="1" applyAlignment="1">
      <alignment horizontal="right"/>
    </xf>
    <xf numFmtId="0" fontId="18" fillId="3" borderId="0" xfId="0" applyFont="1" applyFill="1"/>
    <xf numFmtId="4" fontId="18" fillId="3" borderId="0" xfId="0" applyNumberFormat="1" applyFont="1" applyFill="1" applyAlignment="1">
      <alignment horizontal="right"/>
    </xf>
    <xf numFmtId="4" fontId="10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164" fontId="20" fillId="0" borderId="0" xfId="1" applyFont="1"/>
    <xf numFmtId="17" fontId="2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Normal 2" xfId="2" xr:uid="{C707C957-6EBE-4DBB-9454-7FB5C39466C2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'Income statements'!$B$40</c:f>
              <c:strCache>
                <c:ptCount val="1"/>
                <c:pt idx="0">
                  <c:v>Phase 1 receipts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'Income statements'!$C$39:$BA$39</c:f>
              <c:numCache>
                <c:formatCode>mmm\-yy</c:formatCode>
                <c:ptCount val="51"/>
                <c:pt idx="0">
                  <c:v>42948</c:v>
                </c:pt>
                <c:pt idx="1">
                  <c:v>42979</c:v>
                </c:pt>
                <c:pt idx="2">
                  <c:v>43009</c:v>
                </c:pt>
                <c:pt idx="3">
                  <c:v>43040</c:v>
                </c:pt>
                <c:pt idx="4">
                  <c:v>43070</c:v>
                </c:pt>
                <c:pt idx="5">
                  <c:v>43101</c:v>
                </c:pt>
                <c:pt idx="6">
                  <c:v>43132</c:v>
                </c:pt>
                <c:pt idx="7">
                  <c:v>43160</c:v>
                </c:pt>
                <c:pt idx="8">
                  <c:v>43191</c:v>
                </c:pt>
                <c:pt idx="9">
                  <c:v>43221</c:v>
                </c:pt>
                <c:pt idx="10">
                  <c:v>43252</c:v>
                </c:pt>
                <c:pt idx="11">
                  <c:v>43282</c:v>
                </c:pt>
                <c:pt idx="12">
                  <c:v>43313</c:v>
                </c:pt>
                <c:pt idx="13">
                  <c:v>43344</c:v>
                </c:pt>
                <c:pt idx="14">
                  <c:v>43374</c:v>
                </c:pt>
                <c:pt idx="15">
                  <c:v>43405</c:v>
                </c:pt>
                <c:pt idx="16">
                  <c:v>43435</c:v>
                </c:pt>
                <c:pt idx="17">
                  <c:v>43466</c:v>
                </c:pt>
                <c:pt idx="18">
                  <c:v>43497</c:v>
                </c:pt>
                <c:pt idx="19">
                  <c:v>43525</c:v>
                </c:pt>
                <c:pt idx="20">
                  <c:v>43556</c:v>
                </c:pt>
                <c:pt idx="21">
                  <c:v>43586</c:v>
                </c:pt>
                <c:pt idx="22">
                  <c:v>43617</c:v>
                </c:pt>
                <c:pt idx="23">
                  <c:v>43647</c:v>
                </c:pt>
                <c:pt idx="24">
                  <c:v>43678</c:v>
                </c:pt>
                <c:pt idx="25">
                  <c:v>43709</c:v>
                </c:pt>
                <c:pt idx="26">
                  <c:v>43739</c:v>
                </c:pt>
                <c:pt idx="27">
                  <c:v>43770</c:v>
                </c:pt>
                <c:pt idx="28">
                  <c:v>43800</c:v>
                </c:pt>
                <c:pt idx="29">
                  <c:v>43831</c:v>
                </c:pt>
                <c:pt idx="30">
                  <c:v>43862</c:v>
                </c:pt>
                <c:pt idx="31">
                  <c:v>43891</c:v>
                </c:pt>
                <c:pt idx="32">
                  <c:v>43922</c:v>
                </c:pt>
                <c:pt idx="33">
                  <c:v>43952</c:v>
                </c:pt>
                <c:pt idx="34">
                  <c:v>43983</c:v>
                </c:pt>
                <c:pt idx="35">
                  <c:v>44013</c:v>
                </c:pt>
                <c:pt idx="36">
                  <c:v>44044</c:v>
                </c:pt>
                <c:pt idx="37">
                  <c:v>44075</c:v>
                </c:pt>
                <c:pt idx="38">
                  <c:v>44105</c:v>
                </c:pt>
                <c:pt idx="39">
                  <c:v>44136</c:v>
                </c:pt>
                <c:pt idx="40">
                  <c:v>44166</c:v>
                </c:pt>
                <c:pt idx="41">
                  <c:v>44197</c:v>
                </c:pt>
                <c:pt idx="42">
                  <c:v>44228</c:v>
                </c:pt>
                <c:pt idx="43">
                  <c:v>44256</c:v>
                </c:pt>
                <c:pt idx="44">
                  <c:v>44287</c:v>
                </c:pt>
                <c:pt idx="45">
                  <c:v>44317</c:v>
                </c:pt>
                <c:pt idx="46">
                  <c:v>44348</c:v>
                </c:pt>
                <c:pt idx="47">
                  <c:v>44378</c:v>
                </c:pt>
                <c:pt idx="48">
                  <c:v>44409</c:v>
                </c:pt>
                <c:pt idx="49">
                  <c:v>44440</c:v>
                </c:pt>
                <c:pt idx="50">
                  <c:v>44470</c:v>
                </c:pt>
              </c:numCache>
            </c:numRef>
          </c:cat>
          <c:val>
            <c:numRef>
              <c:f>'Income statements'!$C$40:$BA$40</c:f>
              <c:numCache>
                <c:formatCode>General</c:formatCode>
                <c:ptCount val="51"/>
                <c:pt idx="0">
                  <c:v>113</c:v>
                </c:pt>
                <c:pt idx="1">
                  <c:v>94</c:v>
                </c:pt>
                <c:pt idx="2">
                  <c:v>136</c:v>
                </c:pt>
                <c:pt idx="3">
                  <c:v>78</c:v>
                </c:pt>
                <c:pt idx="4">
                  <c:v>37</c:v>
                </c:pt>
                <c:pt idx="5">
                  <c:v>21</c:v>
                </c:pt>
                <c:pt idx="6">
                  <c:v>25</c:v>
                </c:pt>
                <c:pt idx="7">
                  <c:v>42</c:v>
                </c:pt>
                <c:pt idx="8">
                  <c:v>33</c:v>
                </c:pt>
                <c:pt idx="9">
                  <c:v>6</c:v>
                </c:pt>
                <c:pt idx="10">
                  <c:v>6</c:v>
                </c:pt>
                <c:pt idx="11">
                  <c:v>8</c:v>
                </c:pt>
                <c:pt idx="12">
                  <c:v>39</c:v>
                </c:pt>
                <c:pt idx="13">
                  <c:v>5</c:v>
                </c:pt>
                <c:pt idx="14">
                  <c:v>2</c:v>
                </c:pt>
                <c:pt idx="15">
                  <c:v>22</c:v>
                </c:pt>
                <c:pt idx="16">
                  <c:v>3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4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22-470E-B5E9-1E2A733DFE8E}"/>
            </c:ext>
          </c:extLst>
        </c:ser>
        <c:ser>
          <c:idx val="1"/>
          <c:order val="1"/>
          <c:tx>
            <c:strRef>
              <c:f>'Income statements'!$B$41</c:f>
              <c:strCache>
                <c:ptCount val="1"/>
                <c:pt idx="0">
                  <c:v>Phase 2 receipts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'Income statements'!$C$39:$BA$39</c:f>
              <c:numCache>
                <c:formatCode>mmm\-yy</c:formatCode>
                <c:ptCount val="51"/>
                <c:pt idx="0">
                  <c:v>42948</c:v>
                </c:pt>
                <c:pt idx="1">
                  <c:v>42979</c:v>
                </c:pt>
                <c:pt idx="2">
                  <c:v>43009</c:v>
                </c:pt>
                <c:pt idx="3">
                  <c:v>43040</c:v>
                </c:pt>
                <c:pt idx="4">
                  <c:v>43070</c:v>
                </c:pt>
                <c:pt idx="5">
                  <c:v>43101</c:v>
                </c:pt>
                <c:pt idx="6">
                  <c:v>43132</c:v>
                </c:pt>
                <c:pt idx="7">
                  <c:v>43160</c:v>
                </c:pt>
                <c:pt idx="8">
                  <c:v>43191</c:v>
                </c:pt>
                <c:pt idx="9">
                  <c:v>43221</c:v>
                </c:pt>
                <c:pt idx="10">
                  <c:v>43252</c:v>
                </c:pt>
                <c:pt idx="11">
                  <c:v>43282</c:v>
                </c:pt>
                <c:pt idx="12">
                  <c:v>43313</c:v>
                </c:pt>
                <c:pt idx="13">
                  <c:v>43344</c:v>
                </c:pt>
                <c:pt idx="14">
                  <c:v>43374</c:v>
                </c:pt>
                <c:pt idx="15">
                  <c:v>43405</c:v>
                </c:pt>
                <c:pt idx="16">
                  <c:v>43435</c:v>
                </c:pt>
                <c:pt idx="17">
                  <c:v>43466</c:v>
                </c:pt>
                <c:pt idx="18">
                  <c:v>43497</c:v>
                </c:pt>
                <c:pt idx="19">
                  <c:v>43525</c:v>
                </c:pt>
                <c:pt idx="20">
                  <c:v>43556</c:v>
                </c:pt>
                <c:pt idx="21">
                  <c:v>43586</c:v>
                </c:pt>
                <c:pt idx="22">
                  <c:v>43617</c:v>
                </c:pt>
                <c:pt idx="23">
                  <c:v>43647</c:v>
                </c:pt>
                <c:pt idx="24">
                  <c:v>43678</c:v>
                </c:pt>
                <c:pt idx="25">
                  <c:v>43709</c:v>
                </c:pt>
                <c:pt idx="26">
                  <c:v>43739</c:v>
                </c:pt>
                <c:pt idx="27">
                  <c:v>43770</c:v>
                </c:pt>
                <c:pt idx="28">
                  <c:v>43800</c:v>
                </c:pt>
                <c:pt idx="29">
                  <c:v>43831</c:v>
                </c:pt>
                <c:pt idx="30">
                  <c:v>43862</c:v>
                </c:pt>
                <c:pt idx="31">
                  <c:v>43891</c:v>
                </c:pt>
                <c:pt idx="32">
                  <c:v>43922</c:v>
                </c:pt>
                <c:pt idx="33">
                  <c:v>43952</c:v>
                </c:pt>
                <c:pt idx="34">
                  <c:v>43983</c:v>
                </c:pt>
                <c:pt idx="35">
                  <c:v>44013</c:v>
                </c:pt>
                <c:pt idx="36">
                  <c:v>44044</c:v>
                </c:pt>
                <c:pt idx="37">
                  <c:v>44075</c:v>
                </c:pt>
                <c:pt idx="38">
                  <c:v>44105</c:v>
                </c:pt>
                <c:pt idx="39">
                  <c:v>44136</c:v>
                </c:pt>
                <c:pt idx="40">
                  <c:v>44166</c:v>
                </c:pt>
                <c:pt idx="41">
                  <c:v>44197</c:v>
                </c:pt>
                <c:pt idx="42">
                  <c:v>44228</c:v>
                </c:pt>
                <c:pt idx="43">
                  <c:v>44256</c:v>
                </c:pt>
                <c:pt idx="44">
                  <c:v>44287</c:v>
                </c:pt>
                <c:pt idx="45">
                  <c:v>44317</c:v>
                </c:pt>
                <c:pt idx="46">
                  <c:v>44348</c:v>
                </c:pt>
                <c:pt idx="47">
                  <c:v>44378</c:v>
                </c:pt>
                <c:pt idx="48">
                  <c:v>44409</c:v>
                </c:pt>
                <c:pt idx="49">
                  <c:v>44440</c:v>
                </c:pt>
                <c:pt idx="50">
                  <c:v>44470</c:v>
                </c:pt>
              </c:numCache>
            </c:numRef>
          </c:cat>
          <c:val>
            <c:numRef>
              <c:f>'Income statements'!$C$41:$BA$41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42</c:v>
                </c:pt>
                <c:pt idx="20">
                  <c:v>43</c:v>
                </c:pt>
                <c:pt idx="21">
                  <c:v>33</c:v>
                </c:pt>
                <c:pt idx="22">
                  <c:v>65</c:v>
                </c:pt>
                <c:pt idx="23">
                  <c:v>68</c:v>
                </c:pt>
                <c:pt idx="24">
                  <c:v>45</c:v>
                </c:pt>
                <c:pt idx="25">
                  <c:v>29</c:v>
                </c:pt>
                <c:pt idx="26">
                  <c:v>13</c:v>
                </c:pt>
                <c:pt idx="27">
                  <c:v>12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29</c:v>
                </c:pt>
                <c:pt idx="39">
                  <c:v>31</c:v>
                </c:pt>
                <c:pt idx="40">
                  <c:v>33</c:v>
                </c:pt>
                <c:pt idx="41">
                  <c:v>8</c:v>
                </c:pt>
                <c:pt idx="42">
                  <c:v>8</c:v>
                </c:pt>
                <c:pt idx="43">
                  <c:v>46</c:v>
                </c:pt>
                <c:pt idx="44">
                  <c:v>111</c:v>
                </c:pt>
                <c:pt idx="45">
                  <c:v>61</c:v>
                </c:pt>
                <c:pt idx="46">
                  <c:v>131</c:v>
                </c:pt>
                <c:pt idx="47">
                  <c:v>77</c:v>
                </c:pt>
                <c:pt idx="48">
                  <c:v>37</c:v>
                </c:pt>
                <c:pt idx="49">
                  <c:v>29</c:v>
                </c:pt>
                <c:pt idx="50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2-470E-B5E9-1E2A733DFE8E}"/>
            </c:ext>
          </c:extLst>
        </c:ser>
        <c:ser>
          <c:idx val="2"/>
          <c:order val="2"/>
          <c:tx>
            <c:strRef>
              <c:f>'Income statements'!$B$42</c:f>
              <c:strCache>
                <c:ptCount val="1"/>
                <c:pt idx="0">
                  <c:v>Phase 3 contributions received in advance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'Income statements'!$C$39:$BA$39</c:f>
              <c:numCache>
                <c:formatCode>mmm\-yy</c:formatCode>
                <c:ptCount val="51"/>
                <c:pt idx="0">
                  <c:v>42948</c:v>
                </c:pt>
                <c:pt idx="1">
                  <c:v>42979</c:v>
                </c:pt>
                <c:pt idx="2">
                  <c:v>43009</c:v>
                </c:pt>
                <c:pt idx="3">
                  <c:v>43040</c:v>
                </c:pt>
                <c:pt idx="4">
                  <c:v>43070</c:v>
                </c:pt>
                <c:pt idx="5">
                  <c:v>43101</c:v>
                </c:pt>
                <c:pt idx="6">
                  <c:v>43132</c:v>
                </c:pt>
                <c:pt idx="7">
                  <c:v>43160</c:v>
                </c:pt>
                <c:pt idx="8">
                  <c:v>43191</c:v>
                </c:pt>
                <c:pt idx="9">
                  <c:v>43221</c:v>
                </c:pt>
                <c:pt idx="10">
                  <c:v>43252</c:v>
                </c:pt>
                <c:pt idx="11">
                  <c:v>43282</c:v>
                </c:pt>
                <c:pt idx="12">
                  <c:v>43313</c:v>
                </c:pt>
                <c:pt idx="13">
                  <c:v>43344</c:v>
                </c:pt>
                <c:pt idx="14">
                  <c:v>43374</c:v>
                </c:pt>
                <c:pt idx="15">
                  <c:v>43405</c:v>
                </c:pt>
                <c:pt idx="16">
                  <c:v>43435</c:v>
                </c:pt>
                <c:pt idx="17">
                  <c:v>43466</c:v>
                </c:pt>
                <c:pt idx="18">
                  <c:v>43497</c:v>
                </c:pt>
                <c:pt idx="19">
                  <c:v>43525</c:v>
                </c:pt>
                <c:pt idx="20">
                  <c:v>43556</c:v>
                </c:pt>
                <c:pt idx="21">
                  <c:v>43586</c:v>
                </c:pt>
                <c:pt idx="22">
                  <c:v>43617</c:v>
                </c:pt>
                <c:pt idx="23">
                  <c:v>43647</c:v>
                </c:pt>
                <c:pt idx="24">
                  <c:v>43678</c:v>
                </c:pt>
                <c:pt idx="25">
                  <c:v>43709</c:v>
                </c:pt>
                <c:pt idx="26">
                  <c:v>43739</c:v>
                </c:pt>
                <c:pt idx="27">
                  <c:v>43770</c:v>
                </c:pt>
                <c:pt idx="28">
                  <c:v>43800</c:v>
                </c:pt>
                <c:pt idx="29">
                  <c:v>43831</c:v>
                </c:pt>
                <c:pt idx="30">
                  <c:v>43862</c:v>
                </c:pt>
                <c:pt idx="31">
                  <c:v>43891</c:v>
                </c:pt>
                <c:pt idx="32">
                  <c:v>43922</c:v>
                </c:pt>
                <c:pt idx="33">
                  <c:v>43952</c:v>
                </c:pt>
                <c:pt idx="34">
                  <c:v>43983</c:v>
                </c:pt>
                <c:pt idx="35">
                  <c:v>44013</c:v>
                </c:pt>
                <c:pt idx="36">
                  <c:v>44044</c:v>
                </c:pt>
                <c:pt idx="37">
                  <c:v>44075</c:v>
                </c:pt>
                <c:pt idx="38">
                  <c:v>44105</c:v>
                </c:pt>
                <c:pt idx="39">
                  <c:v>44136</c:v>
                </c:pt>
                <c:pt idx="40">
                  <c:v>44166</c:v>
                </c:pt>
                <c:pt idx="41">
                  <c:v>44197</c:v>
                </c:pt>
                <c:pt idx="42">
                  <c:v>44228</c:v>
                </c:pt>
                <c:pt idx="43">
                  <c:v>44256</c:v>
                </c:pt>
                <c:pt idx="44">
                  <c:v>44287</c:v>
                </c:pt>
                <c:pt idx="45">
                  <c:v>44317</c:v>
                </c:pt>
                <c:pt idx="46">
                  <c:v>44348</c:v>
                </c:pt>
                <c:pt idx="47">
                  <c:v>44378</c:v>
                </c:pt>
                <c:pt idx="48">
                  <c:v>44409</c:v>
                </c:pt>
                <c:pt idx="49">
                  <c:v>44440</c:v>
                </c:pt>
                <c:pt idx="50">
                  <c:v>44470</c:v>
                </c:pt>
              </c:numCache>
            </c:numRef>
          </c:cat>
          <c:val>
            <c:numRef>
              <c:f>'Income statements'!$C$42:$BA$42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6</c:v>
                </c:pt>
                <c:pt idx="44">
                  <c:v>13</c:v>
                </c:pt>
                <c:pt idx="45">
                  <c:v>9</c:v>
                </c:pt>
                <c:pt idx="46">
                  <c:v>15</c:v>
                </c:pt>
                <c:pt idx="47">
                  <c:v>16</c:v>
                </c:pt>
                <c:pt idx="48">
                  <c:v>8</c:v>
                </c:pt>
                <c:pt idx="49">
                  <c:v>5</c:v>
                </c:pt>
                <c:pt idx="5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22-470E-B5E9-1E2A733DFE8E}"/>
            </c:ext>
          </c:extLst>
        </c:ser>
        <c:ser>
          <c:idx val="3"/>
          <c:order val="3"/>
          <c:tx>
            <c:strRef>
              <c:f>'Income statements'!$B$43</c:f>
              <c:strCache>
                <c:ptCount val="1"/>
                <c:pt idx="0">
                  <c:v>Unidentified receipts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'Income statements'!$C$39:$BA$39</c:f>
              <c:numCache>
                <c:formatCode>mmm\-yy</c:formatCode>
                <c:ptCount val="51"/>
                <c:pt idx="0">
                  <c:v>42948</c:v>
                </c:pt>
                <c:pt idx="1">
                  <c:v>42979</c:v>
                </c:pt>
                <c:pt idx="2">
                  <c:v>43009</c:v>
                </c:pt>
                <c:pt idx="3">
                  <c:v>43040</c:v>
                </c:pt>
                <c:pt idx="4">
                  <c:v>43070</c:v>
                </c:pt>
                <c:pt idx="5">
                  <c:v>43101</c:v>
                </c:pt>
                <c:pt idx="6">
                  <c:v>43132</c:v>
                </c:pt>
                <c:pt idx="7">
                  <c:v>43160</c:v>
                </c:pt>
                <c:pt idx="8">
                  <c:v>43191</c:v>
                </c:pt>
                <c:pt idx="9">
                  <c:v>43221</c:v>
                </c:pt>
                <c:pt idx="10">
                  <c:v>43252</c:v>
                </c:pt>
                <c:pt idx="11">
                  <c:v>43282</c:v>
                </c:pt>
                <c:pt idx="12">
                  <c:v>43313</c:v>
                </c:pt>
                <c:pt idx="13">
                  <c:v>43344</c:v>
                </c:pt>
                <c:pt idx="14">
                  <c:v>43374</c:v>
                </c:pt>
                <c:pt idx="15">
                  <c:v>43405</c:v>
                </c:pt>
                <c:pt idx="16">
                  <c:v>43435</c:v>
                </c:pt>
                <c:pt idx="17">
                  <c:v>43466</c:v>
                </c:pt>
                <c:pt idx="18">
                  <c:v>43497</c:v>
                </c:pt>
                <c:pt idx="19">
                  <c:v>43525</c:v>
                </c:pt>
                <c:pt idx="20">
                  <c:v>43556</c:v>
                </c:pt>
                <c:pt idx="21">
                  <c:v>43586</c:v>
                </c:pt>
                <c:pt idx="22">
                  <c:v>43617</c:v>
                </c:pt>
                <c:pt idx="23">
                  <c:v>43647</c:v>
                </c:pt>
                <c:pt idx="24">
                  <c:v>43678</c:v>
                </c:pt>
                <c:pt idx="25">
                  <c:v>43709</c:v>
                </c:pt>
                <c:pt idx="26">
                  <c:v>43739</c:v>
                </c:pt>
                <c:pt idx="27">
                  <c:v>43770</c:v>
                </c:pt>
                <c:pt idx="28">
                  <c:v>43800</c:v>
                </c:pt>
                <c:pt idx="29">
                  <c:v>43831</c:v>
                </c:pt>
                <c:pt idx="30">
                  <c:v>43862</c:v>
                </c:pt>
                <c:pt idx="31">
                  <c:v>43891</c:v>
                </c:pt>
                <c:pt idx="32">
                  <c:v>43922</c:v>
                </c:pt>
                <c:pt idx="33">
                  <c:v>43952</c:v>
                </c:pt>
                <c:pt idx="34">
                  <c:v>43983</c:v>
                </c:pt>
                <c:pt idx="35">
                  <c:v>44013</c:v>
                </c:pt>
                <c:pt idx="36">
                  <c:v>44044</c:v>
                </c:pt>
                <c:pt idx="37">
                  <c:v>44075</c:v>
                </c:pt>
                <c:pt idx="38">
                  <c:v>44105</c:v>
                </c:pt>
                <c:pt idx="39">
                  <c:v>44136</c:v>
                </c:pt>
                <c:pt idx="40">
                  <c:v>44166</c:v>
                </c:pt>
                <c:pt idx="41">
                  <c:v>44197</c:v>
                </c:pt>
                <c:pt idx="42">
                  <c:v>44228</c:v>
                </c:pt>
                <c:pt idx="43">
                  <c:v>44256</c:v>
                </c:pt>
                <c:pt idx="44">
                  <c:v>44287</c:v>
                </c:pt>
                <c:pt idx="45">
                  <c:v>44317</c:v>
                </c:pt>
                <c:pt idx="46">
                  <c:v>44348</c:v>
                </c:pt>
                <c:pt idx="47">
                  <c:v>44378</c:v>
                </c:pt>
                <c:pt idx="48">
                  <c:v>44409</c:v>
                </c:pt>
                <c:pt idx="49">
                  <c:v>44440</c:v>
                </c:pt>
                <c:pt idx="50">
                  <c:v>44470</c:v>
                </c:pt>
              </c:numCache>
            </c:numRef>
          </c:cat>
          <c:val>
            <c:numRef>
              <c:f>'Income statements'!$C$43:$BA$43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22-470E-B5E9-1E2A733DFE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7606328"/>
        <c:axId val="577603376"/>
      </c:lineChart>
      <c:dateAx>
        <c:axId val="577606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603376"/>
        <c:crosses val="autoZero"/>
        <c:auto val="1"/>
        <c:lblOffset val="100"/>
        <c:baseTimeUnit val="months"/>
      </c:dateAx>
      <c:valAx>
        <c:axId val="5776033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77606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19</xdr:col>
      <xdr:colOff>190500</xdr:colOff>
      <xdr:row>34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451AF22-DECF-434E-9370-2F94F3776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F111"/>
  <sheetViews>
    <sheetView workbookViewId="0">
      <pane xSplit="2" ySplit="4" topLeftCell="EZ35" activePane="bottomRight" state="frozen"/>
      <selection pane="bottomRight" activeCell="FE42" sqref="FE42"/>
      <selection pane="bottomLeft" activeCell="A5" sqref="A5"/>
      <selection pane="topRight" activeCell="C1" sqref="C1"/>
    </sheetView>
  </sheetViews>
  <sheetFormatPr defaultRowHeight="14.45"/>
  <cols>
    <col min="1" max="1" width="20" customWidth="1"/>
    <col min="2" max="2" width="35" customWidth="1"/>
    <col min="3" max="152" width="11.7109375" customWidth="1"/>
    <col min="153" max="154" width="12.5703125" bestFit="1" customWidth="1"/>
    <col min="155" max="155" width="13.28515625" bestFit="1" customWidth="1"/>
    <col min="156" max="161" width="13.28515625" customWidth="1"/>
    <col min="162" max="162" width="14" bestFit="1" customWidth="1"/>
  </cols>
  <sheetData>
    <row r="1" spans="1:162" ht="23.45">
      <c r="A1" s="13" t="s">
        <v>0</v>
      </c>
      <c r="B1" s="35" t="s">
        <v>1</v>
      </c>
      <c r="C1" s="2"/>
      <c r="D1" s="2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I1" s="4"/>
      <c r="AL1" s="4"/>
      <c r="AO1" s="4"/>
      <c r="AR1" s="4"/>
      <c r="AU1" s="4"/>
      <c r="AX1" s="4"/>
      <c r="BA1" s="4"/>
      <c r="BD1" s="4"/>
      <c r="BG1" s="4"/>
      <c r="BJ1" s="4"/>
      <c r="BM1" s="4"/>
      <c r="BP1" s="4"/>
      <c r="BS1" s="4"/>
      <c r="BV1" s="4"/>
      <c r="BY1" s="4"/>
      <c r="CB1" s="4"/>
      <c r="CE1" s="4"/>
      <c r="CH1" s="4"/>
      <c r="CK1" s="4"/>
      <c r="CN1" s="4"/>
      <c r="CQ1" s="4"/>
      <c r="CT1" s="4"/>
      <c r="CW1" s="4"/>
      <c r="CZ1" s="4"/>
      <c r="DC1" s="4"/>
      <c r="DF1" s="4"/>
      <c r="DI1" s="4"/>
      <c r="DL1" s="4"/>
      <c r="DO1" s="4"/>
      <c r="DR1" s="4"/>
      <c r="DU1" s="4"/>
      <c r="DX1" s="4"/>
      <c r="EA1" s="4"/>
      <c r="ED1" s="4"/>
      <c r="EG1" s="4"/>
      <c r="EJ1" s="4"/>
      <c r="EM1" s="4"/>
      <c r="EP1" s="4"/>
      <c r="ES1" s="4"/>
      <c r="EV1" s="4"/>
      <c r="FF1" s="4"/>
    </row>
    <row r="2" spans="1:162" ht="21">
      <c r="A2" s="14" t="s">
        <v>2</v>
      </c>
      <c r="B2" s="7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I2" s="4"/>
      <c r="AL2" s="4"/>
      <c r="AO2" s="4"/>
      <c r="AR2" s="4"/>
      <c r="AU2" s="4"/>
      <c r="AX2" s="4"/>
      <c r="BA2" s="4"/>
      <c r="BD2" s="4"/>
      <c r="BG2" s="4"/>
      <c r="BJ2" s="4"/>
      <c r="BM2" s="4"/>
      <c r="BP2" s="4"/>
      <c r="BS2" s="4"/>
      <c r="BV2" s="4"/>
      <c r="BY2" s="4"/>
      <c r="CB2" s="4"/>
      <c r="CE2" s="4"/>
      <c r="CH2" s="4"/>
      <c r="CK2" s="4"/>
      <c r="CN2" s="4"/>
      <c r="CQ2" s="4"/>
      <c r="CT2" s="4"/>
      <c r="CW2" s="4"/>
      <c r="CZ2" s="4"/>
      <c r="DC2" s="4"/>
      <c r="DF2" s="4"/>
      <c r="DI2" s="4"/>
      <c r="DL2" s="4"/>
      <c r="DO2" s="4"/>
      <c r="DR2" s="4"/>
      <c r="DU2" s="4"/>
      <c r="DX2" s="4"/>
      <c r="EA2" s="4"/>
      <c r="ED2" s="4"/>
      <c r="EG2" s="4"/>
      <c r="EJ2" s="4"/>
      <c r="EM2" s="4"/>
      <c r="EP2" s="4"/>
      <c r="ES2" s="4"/>
      <c r="EV2" s="4"/>
      <c r="FF2" s="4"/>
    </row>
    <row r="3" spans="1:162" ht="18.600000000000001">
      <c r="A3" s="15"/>
      <c r="B3" s="36"/>
      <c r="C3" s="61">
        <v>42948</v>
      </c>
      <c r="D3" s="61"/>
      <c r="E3" s="61"/>
      <c r="F3" s="61">
        <v>42979</v>
      </c>
      <c r="G3" s="61"/>
      <c r="H3" s="61"/>
      <c r="I3" s="61">
        <v>43009</v>
      </c>
      <c r="J3" s="61"/>
      <c r="K3" s="61"/>
      <c r="L3" s="61">
        <v>43040</v>
      </c>
      <c r="M3" s="61"/>
      <c r="N3" s="61"/>
      <c r="O3" s="61">
        <v>43070</v>
      </c>
      <c r="P3" s="61"/>
      <c r="Q3" s="61"/>
      <c r="R3" s="61">
        <v>43101</v>
      </c>
      <c r="S3" s="61"/>
      <c r="T3" s="61"/>
      <c r="U3" s="61">
        <v>43132</v>
      </c>
      <c r="V3" s="61"/>
      <c r="W3" s="61"/>
      <c r="X3" s="61">
        <v>43160</v>
      </c>
      <c r="Y3" s="61"/>
      <c r="Z3" s="61"/>
      <c r="AA3" s="61">
        <v>43191</v>
      </c>
      <c r="AB3" s="61"/>
      <c r="AC3" s="61"/>
      <c r="AD3" s="61">
        <v>43221</v>
      </c>
      <c r="AE3" s="61"/>
      <c r="AF3" s="61"/>
      <c r="AG3" s="61">
        <v>43252</v>
      </c>
      <c r="AH3" s="61"/>
      <c r="AI3" s="61"/>
      <c r="AJ3" s="61">
        <v>43282</v>
      </c>
      <c r="AK3" s="61"/>
      <c r="AL3" s="61"/>
      <c r="AM3" s="61">
        <v>43313</v>
      </c>
      <c r="AN3" s="61"/>
      <c r="AO3" s="61"/>
      <c r="AP3" s="61">
        <v>43344</v>
      </c>
      <c r="AQ3" s="61"/>
      <c r="AR3" s="61"/>
      <c r="AS3" s="61">
        <v>43374</v>
      </c>
      <c r="AT3" s="61"/>
      <c r="AU3" s="61"/>
      <c r="AV3" s="61">
        <v>43405</v>
      </c>
      <c r="AW3" s="61"/>
      <c r="AX3" s="61"/>
      <c r="AY3" s="61">
        <v>43435</v>
      </c>
      <c r="AZ3" s="61"/>
      <c r="BA3" s="61"/>
      <c r="BB3" s="61">
        <v>43466</v>
      </c>
      <c r="BC3" s="61"/>
      <c r="BD3" s="61"/>
      <c r="BE3" s="61">
        <v>43497</v>
      </c>
      <c r="BF3" s="61"/>
      <c r="BG3" s="61"/>
      <c r="BH3" s="61">
        <v>43525</v>
      </c>
      <c r="BI3" s="61"/>
      <c r="BJ3" s="61"/>
      <c r="BK3" s="61">
        <v>43556</v>
      </c>
      <c r="BL3" s="61"/>
      <c r="BM3" s="61"/>
      <c r="BN3" s="61">
        <v>43586</v>
      </c>
      <c r="BO3" s="61"/>
      <c r="BP3" s="61"/>
      <c r="BQ3" s="61">
        <v>43617</v>
      </c>
      <c r="BR3" s="61"/>
      <c r="BS3" s="61"/>
      <c r="BT3" s="61">
        <v>43647</v>
      </c>
      <c r="BU3" s="61"/>
      <c r="BV3" s="61"/>
      <c r="BW3" s="61">
        <v>43678</v>
      </c>
      <c r="BX3" s="61"/>
      <c r="BY3" s="61"/>
      <c r="BZ3" s="61">
        <v>43709</v>
      </c>
      <c r="CA3" s="61"/>
      <c r="CB3" s="61"/>
      <c r="CC3" s="61">
        <v>43739</v>
      </c>
      <c r="CD3" s="61"/>
      <c r="CE3" s="61"/>
      <c r="CF3" s="61">
        <v>43770</v>
      </c>
      <c r="CG3" s="61"/>
      <c r="CH3" s="61"/>
      <c r="CI3" s="61">
        <v>43800</v>
      </c>
      <c r="CJ3" s="61"/>
      <c r="CK3" s="61"/>
      <c r="CL3" s="61">
        <v>43831</v>
      </c>
      <c r="CM3" s="61"/>
      <c r="CN3" s="61"/>
      <c r="CO3" s="61">
        <v>43862</v>
      </c>
      <c r="CP3" s="61"/>
      <c r="CQ3" s="61"/>
      <c r="CR3" s="61">
        <v>43891</v>
      </c>
      <c r="CS3" s="61"/>
      <c r="CT3" s="61"/>
      <c r="CU3" s="61">
        <v>43922</v>
      </c>
      <c r="CV3" s="61"/>
      <c r="CW3" s="61"/>
      <c r="CX3" s="61">
        <v>43952</v>
      </c>
      <c r="CY3" s="61"/>
      <c r="CZ3" s="61"/>
      <c r="DA3" s="61">
        <v>43983</v>
      </c>
      <c r="DB3" s="61"/>
      <c r="DC3" s="61"/>
      <c r="DD3" s="61">
        <v>44013</v>
      </c>
      <c r="DE3" s="61"/>
      <c r="DF3" s="61"/>
      <c r="DG3" s="61">
        <v>44044</v>
      </c>
      <c r="DH3" s="61"/>
      <c r="DI3" s="61"/>
      <c r="DJ3" s="61">
        <v>44075</v>
      </c>
      <c r="DK3" s="61"/>
      <c r="DL3" s="61"/>
      <c r="DM3" s="61">
        <v>44105</v>
      </c>
      <c r="DN3" s="61"/>
      <c r="DO3" s="61"/>
      <c r="DP3" s="61">
        <v>44136</v>
      </c>
      <c r="DQ3" s="61"/>
      <c r="DR3" s="61"/>
      <c r="DS3" s="61">
        <v>44166</v>
      </c>
      <c r="DT3" s="61"/>
      <c r="DU3" s="61"/>
      <c r="DV3" s="61">
        <v>44197</v>
      </c>
      <c r="DW3" s="61"/>
      <c r="DX3" s="61"/>
      <c r="DY3" s="61">
        <v>44228</v>
      </c>
      <c r="DZ3" s="61"/>
      <c r="EA3" s="61"/>
      <c r="EB3" s="61">
        <v>44256</v>
      </c>
      <c r="EC3" s="61"/>
      <c r="ED3" s="61"/>
      <c r="EE3" s="61">
        <v>44287</v>
      </c>
      <c r="EF3" s="61"/>
      <c r="EG3" s="61"/>
      <c r="EH3" s="61">
        <v>44317</v>
      </c>
      <c r="EI3" s="61"/>
      <c r="EJ3" s="61"/>
      <c r="EK3" s="61">
        <v>44348</v>
      </c>
      <c r="EL3" s="61"/>
      <c r="EM3" s="61"/>
      <c r="EN3" s="61">
        <v>44378</v>
      </c>
      <c r="EO3" s="61"/>
      <c r="EP3" s="61"/>
      <c r="EQ3" s="61">
        <v>44409</v>
      </c>
      <c r="ER3" s="61"/>
      <c r="ES3" s="61"/>
      <c r="ET3" s="61">
        <v>44440</v>
      </c>
      <c r="EU3" s="61"/>
      <c r="EV3" s="61"/>
      <c r="EW3" s="61">
        <v>44470</v>
      </c>
      <c r="EX3" s="61"/>
      <c r="EY3" s="61"/>
      <c r="EZ3" s="61">
        <v>44501</v>
      </c>
      <c r="FA3" s="61"/>
      <c r="FB3" s="61"/>
      <c r="FC3" s="61">
        <v>44531</v>
      </c>
      <c r="FD3" s="61"/>
      <c r="FE3" s="61"/>
      <c r="FF3" s="36" t="s">
        <v>3</v>
      </c>
    </row>
    <row r="4" spans="1:162">
      <c r="A4" s="36" t="s">
        <v>4</v>
      </c>
      <c r="B4" s="36" t="s">
        <v>5</v>
      </c>
      <c r="C4" s="37" t="s">
        <v>6</v>
      </c>
      <c r="D4" s="37" t="s">
        <v>7</v>
      </c>
      <c r="E4" s="37" t="s">
        <v>8</v>
      </c>
      <c r="F4" s="37" t="s">
        <v>6</v>
      </c>
      <c r="G4" s="37" t="s">
        <v>7</v>
      </c>
      <c r="H4" s="37" t="s">
        <v>8</v>
      </c>
      <c r="I4" s="37" t="s">
        <v>6</v>
      </c>
      <c r="J4" s="37" t="s">
        <v>7</v>
      </c>
      <c r="K4" s="37" t="s">
        <v>8</v>
      </c>
      <c r="L4" s="37" t="s">
        <v>6</v>
      </c>
      <c r="M4" s="37" t="s">
        <v>7</v>
      </c>
      <c r="N4" s="37" t="s">
        <v>8</v>
      </c>
      <c r="O4" s="37" t="s">
        <v>6</v>
      </c>
      <c r="P4" s="37" t="s">
        <v>7</v>
      </c>
      <c r="Q4" s="37" t="s">
        <v>8</v>
      </c>
      <c r="R4" s="37" t="s">
        <v>6</v>
      </c>
      <c r="S4" s="37" t="s">
        <v>7</v>
      </c>
      <c r="T4" s="37" t="s">
        <v>8</v>
      </c>
      <c r="U4" s="37" t="s">
        <v>6</v>
      </c>
      <c r="V4" s="37" t="s">
        <v>7</v>
      </c>
      <c r="W4" s="37" t="s">
        <v>8</v>
      </c>
      <c r="X4" s="37" t="s">
        <v>6</v>
      </c>
      <c r="Y4" s="37" t="s">
        <v>7</v>
      </c>
      <c r="Z4" s="37" t="s">
        <v>8</v>
      </c>
      <c r="AA4" s="37" t="s">
        <v>6</v>
      </c>
      <c r="AB4" s="37" t="s">
        <v>7</v>
      </c>
      <c r="AC4" s="37" t="s">
        <v>8</v>
      </c>
      <c r="AD4" s="37" t="s">
        <v>6</v>
      </c>
      <c r="AE4" s="37" t="s">
        <v>7</v>
      </c>
      <c r="AF4" s="37" t="s">
        <v>8</v>
      </c>
      <c r="AG4" s="37" t="s">
        <v>6</v>
      </c>
      <c r="AH4" s="37" t="s">
        <v>7</v>
      </c>
      <c r="AI4" s="37" t="s">
        <v>8</v>
      </c>
      <c r="AJ4" s="37" t="s">
        <v>6</v>
      </c>
      <c r="AK4" s="37" t="s">
        <v>7</v>
      </c>
      <c r="AL4" s="37" t="s">
        <v>8</v>
      </c>
      <c r="AM4" s="37" t="s">
        <v>6</v>
      </c>
      <c r="AN4" s="37" t="s">
        <v>7</v>
      </c>
      <c r="AO4" s="37" t="s">
        <v>8</v>
      </c>
      <c r="AP4" s="37" t="s">
        <v>6</v>
      </c>
      <c r="AQ4" s="37" t="s">
        <v>7</v>
      </c>
      <c r="AR4" s="37" t="s">
        <v>8</v>
      </c>
      <c r="AS4" s="37" t="s">
        <v>6</v>
      </c>
      <c r="AT4" s="37" t="s">
        <v>7</v>
      </c>
      <c r="AU4" s="37" t="s">
        <v>8</v>
      </c>
      <c r="AV4" s="37" t="s">
        <v>6</v>
      </c>
      <c r="AW4" s="37" t="s">
        <v>7</v>
      </c>
      <c r="AX4" s="37" t="s">
        <v>8</v>
      </c>
      <c r="AY4" s="37" t="s">
        <v>6</v>
      </c>
      <c r="AZ4" s="37" t="s">
        <v>7</v>
      </c>
      <c r="BA4" s="37" t="s">
        <v>8</v>
      </c>
      <c r="BB4" s="37" t="s">
        <v>6</v>
      </c>
      <c r="BC4" s="37" t="s">
        <v>7</v>
      </c>
      <c r="BD4" s="37" t="s">
        <v>8</v>
      </c>
      <c r="BE4" s="37" t="s">
        <v>6</v>
      </c>
      <c r="BF4" s="37" t="s">
        <v>7</v>
      </c>
      <c r="BG4" s="37" t="s">
        <v>8</v>
      </c>
      <c r="BH4" s="37" t="s">
        <v>6</v>
      </c>
      <c r="BI4" s="37" t="s">
        <v>7</v>
      </c>
      <c r="BJ4" s="37" t="s">
        <v>8</v>
      </c>
      <c r="BK4" s="37" t="s">
        <v>6</v>
      </c>
      <c r="BL4" s="37" t="s">
        <v>7</v>
      </c>
      <c r="BM4" s="37" t="s">
        <v>8</v>
      </c>
      <c r="BN4" s="37" t="s">
        <v>6</v>
      </c>
      <c r="BO4" s="37" t="s">
        <v>7</v>
      </c>
      <c r="BP4" s="37" t="s">
        <v>8</v>
      </c>
      <c r="BQ4" s="37" t="s">
        <v>6</v>
      </c>
      <c r="BR4" s="37" t="s">
        <v>7</v>
      </c>
      <c r="BS4" s="37" t="s">
        <v>8</v>
      </c>
      <c r="BT4" s="37" t="s">
        <v>6</v>
      </c>
      <c r="BU4" s="37" t="s">
        <v>7</v>
      </c>
      <c r="BV4" s="37" t="s">
        <v>8</v>
      </c>
      <c r="BW4" s="37" t="s">
        <v>6</v>
      </c>
      <c r="BX4" s="37" t="s">
        <v>7</v>
      </c>
      <c r="BY4" s="37" t="s">
        <v>8</v>
      </c>
      <c r="BZ4" s="37" t="s">
        <v>6</v>
      </c>
      <c r="CA4" s="37" t="s">
        <v>7</v>
      </c>
      <c r="CB4" s="37" t="s">
        <v>8</v>
      </c>
      <c r="CC4" s="37" t="s">
        <v>6</v>
      </c>
      <c r="CD4" s="37" t="s">
        <v>7</v>
      </c>
      <c r="CE4" s="37" t="s">
        <v>8</v>
      </c>
      <c r="CF4" s="37" t="s">
        <v>6</v>
      </c>
      <c r="CG4" s="37" t="s">
        <v>7</v>
      </c>
      <c r="CH4" s="37" t="s">
        <v>8</v>
      </c>
      <c r="CI4" s="37" t="s">
        <v>6</v>
      </c>
      <c r="CJ4" s="37" t="s">
        <v>7</v>
      </c>
      <c r="CK4" s="37" t="s">
        <v>8</v>
      </c>
      <c r="CL4" s="37" t="s">
        <v>6</v>
      </c>
      <c r="CM4" s="37" t="s">
        <v>7</v>
      </c>
      <c r="CN4" s="37" t="s">
        <v>8</v>
      </c>
      <c r="CO4" s="37" t="s">
        <v>6</v>
      </c>
      <c r="CP4" s="37" t="s">
        <v>7</v>
      </c>
      <c r="CQ4" s="37" t="s">
        <v>8</v>
      </c>
      <c r="CR4" s="37" t="s">
        <v>6</v>
      </c>
      <c r="CS4" s="37" t="s">
        <v>7</v>
      </c>
      <c r="CT4" s="37" t="s">
        <v>8</v>
      </c>
      <c r="CU4" s="37" t="s">
        <v>6</v>
      </c>
      <c r="CV4" s="37" t="s">
        <v>7</v>
      </c>
      <c r="CW4" s="37" t="s">
        <v>8</v>
      </c>
      <c r="CX4" s="37" t="s">
        <v>6</v>
      </c>
      <c r="CY4" s="37" t="s">
        <v>7</v>
      </c>
      <c r="CZ4" s="37" t="s">
        <v>8</v>
      </c>
      <c r="DA4" s="37" t="s">
        <v>6</v>
      </c>
      <c r="DB4" s="37" t="s">
        <v>7</v>
      </c>
      <c r="DC4" s="37" t="s">
        <v>8</v>
      </c>
      <c r="DD4" s="37" t="s">
        <v>6</v>
      </c>
      <c r="DE4" s="37" t="s">
        <v>7</v>
      </c>
      <c r="DF4" s="37" t="s">
        <v>8</v>
      </c>
      <c r="DG4" s="37" t="s">
        <v>6</v>
      </c>
      <c r="DH4" s="37" t="s">
        <v>7</v>
      </c>
      <c r="DI4" s="37" t="s">
        <v>8</v>
      </c>
      <c r="DJ4" s="37" t="s">
        <v>6</v>
      </c>
      <c r="DK4" s="37" t="s">
        <v>7</v>
      </c>
      <c r="DL4" s="37" t="s">
        <v>8</v>
      </c>
      <c r="DM4" s="37" t="s">
        <v>6</v>
      </c>
      <c r="DN4" s="37" t="s">
        <v>7</v>
      </c>
      <c r="DO4" s="37" t="s">
        <v>8</v>
      </c>
      <c r="DP4" s="37" t="s">
        <v>6</v>
      </c>
      <c r="DQ4" s="37" t="s">
        <v>7</v>
      </c>
      <c r="DR4" s="37" t="s">
        <v>8</v>
      </c>
      <c r="DS4" s="37" t="s">
        <v>6</v>
      </c>
      <c r="DT4" s="37" t="s">
        <v>7</v>
      </c>
      <c r="DU4" s="37" t="s">
        <v>8</v>
      </c>
      <c r="DV4" s="37" t="s">
        <v>6</v>
      </c>
      <c r="DW4" s="37" t="s">
        <v>7</v>
      </c>
      <c r="DX4" s="37" t="s">
        <v>8</v>
      </c>
      <c r="DY4" s="37" t="s">
        <v>6</v>
      </c>
      <c r="DZ4" s="37" t="s">
        <v>7</v>
      </c>
      <c r="EA4" s="37" t="s">
        <v>8</v>
      </c>
      <c r="EB4" s="37" t="s">
        <v>6</v>
      </c>
      <c r="EC4" s="37" t="s">
        <v>7</v>
      </c>
      <c r="ED4" s="37" t="s">
        <v>8</v>
      </c>
      <c r="EE4" s="37" t="s">
        <v>6</v>
      </c>
      <c r="EF4" s="37" t="s">
        <v>7</v>
      </c>
      <c r="EG4" s="37" t="s">
        <v>8</v>
      </c>
      <c r="EH4" s="37" t="s">
        <v>6</v>
      </c>
      <c r="EI4" s="37" t="s">
        <v>7</v>
      </c>
      <c r="EJ4" s="37" t="s">
        <v>8</v>
      </c>
      <c r="EK4" s="37" t="s">
        <v>6</v>
      </c>
      <c r="EL4" s="37" t="s">
        <v>7</v>
      </c>
      <c r="EM4" s="37" t="s">
        <v>8</v>
      </c>
      <c r="EN4" s="37" t="s">
        <v>6</v>
      </c>
      <c r="EO4" s="37" t="s">
        <v>7</v>
      </c>
      <c r="EP4" s="37" t="s">
        <v>8</v>
      </c>
      <c r="EQ4" s="37" t="s">
        <v>6</v>
      </c>
      <c r="ER4" s="37" t="s">
        <v>7</v>
      </c>
      <c r="ES4" s="37" t="s">
        <v>8</v>
      </c>
      <c r="ET4" s="37" t="s">
        <v>6</v>
      </c>
      <c r="EU4" s="37" t="s">
        <v>7</v>
      </c>
      <c r="EV4" s="37" t="s">
        <v>8</v>
      </c>
      <c r="EW4" s="37" t="s">
        <v>6</v>
      </c>
      <c r="EX4" s="37" t="s">
        <v>7</v>
      </c>
      <c r="EY4" s="37" t="s">
        <v>8</v>
      </c>
      <c r="EZ4" s="37" t="s">
        <v>6</v>
      </c>
      <c r="FA4" s="37" t="s">
        <v>7</v>
      </c>
      <c r="FB4" s="37" t="s">
        <v>8</v>
      </c>
      <c r="FC4" s="37" t="s">
        <v>6</v>
      </c>
      <c r="FD4" s="37" t="s">
        <v>7</v>
      </c>
      <c r="FE4" s="37" t="s">
        <v>8</v>
      </c>
      <c r="FF4" s="37"/>
    </row>
    <row r="5" spans="1:162">
      <c r="A5" s="7" t="s">
        <v>9</v>
      </c>
      <c r="B5" s="7" t="s">
        <v>10</v>
      </c>
      <c r="C5" s="8">
        <v>0</v>
      </c>
      <c r="D5" s="8">
        <v>231400</v>
      </c>
      <c r="E5" s="8">
        <f>+C5-D5</f>
        <v>-231400</v>
      </c>
      <c r="F5" s="8">
        <v>0</v>
      </c>
      <c r="G5" s="8">
        <v>190300</v>
      </c>
      <c r="H5" s="8">
        <f>+F5-G5</f>
        <v>-190300</v>
      </c>
      <c r="I5" s="8">
        <v>0</v>
      </c>
      <c r="J5" s="8">
        <v>269870.2</v>
      </c>
      <c r="K5" s="8">
        <f>+I5-J5</f>
        <v>-269870.2</v>
      </c>
      <c r="L5" s="8">
        <v>0</v>
      </c>
      <c r="M5" s="8">
        <v>150850</v>
      </c>
      <c r="N5" s="8">
        <f>+L5-M5</f>
        <v>-150850</v>
      </c>
      <c r="O5" s="8">
        <v>0</v>
      </c>
      <c r="P5" s="8">
        <v>73500</v>
      </c>
      <c r="Q5" s="8">
        <f>+O5-P5</f>
        <v>-73500</v>
      </c>
      <c r="R5" s="8">
        <v>0</v>
      </c>
      <c r="S5" s="8">
        <v>35700</v>
      </c>
      <c r="T5" s="8">
        <f>+R5-S5</f>
        <v>-35700</v>
      </c>
      <c r="U5" s="8">
        <v>0</v>
      </c>
      <c r="V5" s="8">
        <v>48300</v>
      </c>
      <c r="W5" s="8">
        <f>+U5-V5</f>
        <v>-48300</v>
      </c>
      <c r="X5" s="8">
        <v>0</v>
      </c>
      <c r="Y5" s="8">
        <v>86200</v>
      </c>
      <c r="Z5" s="8">
        <f>+X5-Y5</f>
        <v>-86200</v>
      </c>
      <c r="AA5" s="8">
        <v>0</v>
      </c>
      <c r="AB5" s="8">
        <v>69300</v>
      </c>
      <c r="AC5" s="8">
        <f>+AA5-AB5</f>
        <v>-69300</v>
      </c>
      <c r="AD5" s="8">
        <v>0</v>
      </c>
      <c r="AE5" s="8">
        <v>16400</v>
      </c>
      <c r="AF5" s="8">
        <f>+AD5-AE5</f>
        <v>-16400</v>
      </c>
      <c r="AG5" s="8">
        <v>0</v>
      </c>
      <c r="AH5" s="8">
        <v>8400</v>
      </c>
      <c r="AI5" s="8">
        <f>+AG5-AH5</f>
        <v>-8400</v>
      </c>
      <c r="AJ5" s="8">
        <v>0</v>
      </c>
      <c r="AK5" s="8">
        <v>16800</v>
      </c>
      <c r="AL5" s="8">
        <f>+AJ5-AK5</f>
        <v>-16800</v>
      </c>
      <c r="AM5" s="8">
        <v>0</v>
      </c>
      <c r="AN5" s="8">
        <v>76550</v>
      </c>
      <c r="AO5" s="8">
        <f>+AM5-AN5</f>
        <v>-76550</v>
      </c>
      <c r="AP5" s="8">
        <v>0</v>
      </c>
      <c r="AQ5" s="8">
        <v>10500</v>
      </c>
      <c r="AR5" s="8">
        <f>+AP5-AQ5</f>
        <v>-10500</v>
      </c>
      <c r="AS5" s="8">
        <v>0</v>
      </c>
      <c r="AT5" s="8">
        <v>4200</v>
      </c>
      <c r="AU5" s="8">
        <f>+AS5-AT5</f>
        <v>-4200</v>
      </c>
      <c r="AV5" s="8">
        <v>0</v>
      </c>
      <c r="AW5" s="8">
        <v>33500</v>
      </c>
      <c r="AX5" s="8">
        <f>+AV5-AW5</f>
        <v>-33500</v>
      </c>
      <c r="AY5" s="8">
        <v>0</v>
      </c>
      <c r="AZ5" s="8">
        <v>5650</v>
      </c>
      <c r="BA5" s="8">
        <f>+AY5-AZ5</f>
        <v>-5650</v>
      </c>
      <c r="BB5" s="8">
        <v>0</v>
      </c>
      <c r="BC5" s="8">
        <v>19900</v>
      </c>
      <c r="BD5" s="8">
        <f>+BB5-BC5</f>
        <v>-19900</v>
      </c>
      <c r="BE5" s="8">
        <v>0</v>
      </c>
      <c r="BF5" s="8">
        <v>0</v>
      </c>
      <c r="BG5" s="8">
        <f>+BE5-BF5</f>
        <v>0</v>
      </c>
      <c r="BH5" s="8">
        <v>0</v>
      </c>
      <c r="BI5" s="8">
        <v>361830</v>
      </c>
      <c r="BJ5" s="8">
        <f>+BH5-BI5</f>
        <v>-361830</v>
      </c>
      <c r="BK5" s="8">
        <v>0</v>
      </c>
      <c r="BL5" s="8">
        <v>281580.33</v>
      </c>
      <c r="BM5" s="8">
        <f>+BK5-BL5</f>
        <v>-281580.33</v>
      </c>
      <c r="BN5" s="8">
        <v>0</v>
      </c>
      <c r="BO5" s="8">
        <v>215230</v>
      </c>
      <c r="BP5" s="8">
        <f>+BN5-BO5</f>
        <v>-215230</v>
      </c>
      <c r="BQ5" s="8">
        <v>0</v>
      </c>
      <c r="BR5" s="8">
        <v>477967.33</v>
      </c>
      <c r="BS5" s="8">
        <f>+BQ5-BR5</f>
        <v>-477967.33</v>
      </c>
      <c r="BT5" s="8">
        <v>0</v>
      </c>
      <c r="BU5" s="8">
        <v>423399.33</v>
      </c>
      <c r="BV5" s="8">
        <f>+BT5-BU5</f>
        <v>-423399.33</v>
      </c>
      <c r="BW5" s="8">
        <v>0</v>
      </c>
      <c r="BX5" s="8">
        <v>234300</v>
      </c>
      <c r="BY5" s="8">
        <f>+BW5-BX5</f>
        <v>-234300</v>
      </c>
      <c r="BZ5" s="8">
        <v>0</v>
      </c>
      <c r="CA5" s="8">
        <v>97266</v>
      </c>
      <c r="CB5" s="8">
        <f>+BZ5-CA5</f>
        <v>-97266</v>
      </c>
      <c r="CC5" s="8">
        <v>0</v>
      </c>
      <c r="CD5" s="8">
        <v>82918</v>
      </c>
      <c r="CE5" s="8">
        <f>+CC5-CD5</f>
        <v>-82918</v>
      </c>
      <c r="CF5" s="8">
        <v>0</v>
      </c>
      <c r="CG5" s="8">
        <v>61300</v>
      </c>
      <c r="CH5" s="8">
        <f>+CF5-CG5</f>
        <v>-61300</v>
      </c>
      <c r="CI5" s="8">
        <v>0</v>
      </c>
      <c r="CJ5" s="8">
        <v>24500</v>
      </c>
      <c r="CK5" s="8">
        <f>+CI5-CJ5</f>
        <v>-24500</v>
      </c>
      <c r="CL5" s="8">
        <v>0</v>
      </c>
      <c r="CM5" s="8">
        <v>13500</v>
      </c>
      <c r="CN5" s="8">
        <f>+CL5-CM5</f>
        <v>-13500</v>
      </c>
      <c r="CO5" s="8">
        <v>0</v>
      </c>
      <c r="CP5" s="8">
        <v>5900</v>
      </c>
      <c r="CQ5" s="8">
        <f>+CO5-CP5</f>
        <v>-5900</v>
      </c>
      <c r="CR5" s="8">
        <v>0</v>
      </c>
      <c r="CS5" s="8">
        <v>0</v>
      </c>
      <c r="CT5" s="8">
        <f>+CR5-CS5</f>
        <v>0</v>
      </c>
      <c r="CU5" s="8">
        <v>0</v>
      </c>
      <c r="CV5" s="8">
        <v>0</v>
      </c>
      <c r="CW5" s="8">
        <f>+CU5-CV5</f>
        <v>0</v>
      </c>
      <c r="CX5" s="8">
        <v>0</v>
      </c>
      <c r="CY5" s="8">
        <v>0</v>
      </c>
      <c r="CZ5" s="8">
        <f>+CX5-CY5</f>
        <v>0</v>
      </c>
      <c r="DA5" s="8">
        <v>0</v>
      </c>
      <c r="DB5" s="8">
        <v>0</v>
      </c>
      <c r="DC5" s="8">
        <f>+DA5-DB5</f>
        <v>0</v>
      </c>
      <c r="DD5" s="8">
        <v>0</v>
      </c>
      <c r="DE5" s="8">
        <v>13100</v>
      </c>
      <c r="DF5" s="8">
        <f>+DD5-DE5</f>
        <v>-13100</v>
      </c>
      <c r="DG5" s="8">
        <v>0</v>
      </c>
      <c r="DH5" s="8">
        <v>0</v>
      </c>
      <c r="DI5" s="8">
        <f>+DG5-DH5</f>
        <v>0</v>
      </c>
      <c r="DJ5" s="8">
        <v>0</v>
      </c>
      <c r="DK5" s="8">
        <v>11000</v>
      </c>
      <c r="DL5" s="8">
        <f>+DJ5-DK5</f>
        <v>-11000</v>
      </c>
      <c r="DM5" s="8">
        <v>0</v>
      </c>
      <c r="DN5" s="8">
        <v>238617</v>
      </c>
      <c r="DO5" s="8">
        <f>+DM5-DN5</f>
        <v>-238617</v>
      </c>
      <c r="DP5" s="8">
        <v>0</v>
      </c>
      <c r="DQ5" s="8">
        <v>262000</v>
      </c>
      <c r="DR5" s="8">
        <f>+DP5-DQ5</f>
        <v>-262000</v>
      </c>
      <c r="DS5" s="8">
        <v>0</v>
      </c>
      <c r="DT5" s="8">
        <v>290633</v>
      </c>
      <c r="DU5" s="8">
        <f>+DS5-DT5</f>
        <v>-290633</v>
      </c>
      <c r="DV5" s="8">
        <v>0</v>
      </c>
      <c r="DW5" s="8">
        <v>41480</v>
      </c>
      <c r="DX5" s="8">
        <f>+DV5-DW5</f>
        <v>-41480</v>
      </c>
      <c r="DY5" s="8">
        <v>0</v>
      </c>
      <c r="DZ5" s="8">
        <v>36730</v>
      </c>
      <c r="EA5" s="8">
        <f>+DY5-DZ5</f>
        <v>-36730</v>
      </c>
      <c r="EB5" s="8">
        <v>0</v>
      </c>
      <c r="EC5" s="8">
        <v>365100</v>
      </c>
      <c r="ED5" s="8">
        <f>+EB5-EC5</f>
        <v>-365100</v>
      </c>
      <c r="EE5" s="8">
        <v>0</v>
      </c>
      <c r="EF5" s="8">
        <v>950453.33</v>
      </c>
      <c r="EG5" s="8">
        <f>+EE5-EF5</f>
        <v>-950453.33</v>
      </c>
      <c r="EH5" s="8">
        <v>0</v>
      </c>
      <c r="EI5" s="8">
        <v>498409.99</v>
      </c>
      <c r="EJ5" s="8">
        <f>+EH5-EI5</f>
        <v>-498409.99</v>
      </c>
      <c r="EK5" s="8">
        <v>0</v>
      </c>
      <c r="EL5" s="8">
        <v>1077666.26</v>
      </c>
      <c r="EM5" s="8">
        <f>+EK5-EL5</f>
        <v>-1077666.26</v>
      </c>
      <c r="EN5" s="8">
        <v>0</v>
      </c>
      <c r="EO5" s="8">
        <v>603563.01</v>
      </c>
      <c r="EP5" s="8">
        <f>+EN5-EO5</f>
        <v>-603563.01</v>
      </c>
      <c r="EQ5" s="8">
        <v>0</v>
      </c>
      <c r="ER5" s="8">
        <v>280963.68</v>
      </c>
      <c r="ES5" s="8">
        <f>+EQ5-ER5</f>
        <v>-280963.68</v>
      </c>
      <c r="ET5" s="8">
        <v>0</v>
      </c>
      <c r="EU5" s="8">
        <v>204297</v>
      </c>
      <c r="EV5" s="8">
        <f>+ET5-EU5</f>
        <v>-204297</v>
      </c>
      <c r="EW5" s="8">
        <f>VLOOKUP(A5,Sheet2!$A$5:$D$35,3,FALSE)</f>
        <v>0</v>
      </c>
      <c r="EX5" s="8">
        <f>VLOOKUP(A5,Sheet2!$A$5:$D$35,4,FALSE)</f>
        <v>263735</v>
      </c>
      <c r="EY5" s="8">
        <f t="shared" ref="EY5:EY53" si="0">+EW5-EX5</f>
        <v>-263735</v>
      </c>
      <c r="EZ5" s="8">
        <v>0</v>
      </c>
      <c r="FA5" s="8">
        <v>285499.34000000003</v>
      </c>
      <c r="FB5" s="8">
        <f t="shared" ref="FB5:FB54" si="1">+EZ5-FA5</f>
        <v>-285499.34000000003</v>
      </c>
      <c r="FC5" s="57">
        <v>0</v>
      </c>
      <c r="FD5" s="57">
        <v>132193.34</v>
      </c>
      <c r="FE5" s="57">
        <f>+FC5-FD5</f>
        <v>-132193.34</v>
      </c>
      <c r="FF5" s="57">
        <f>+SUM(EV5+ES5+EP5+EM5+EJ5+EG5+ED5+EA5+DX5+DU5+DR5+DO5+DL5+DI5+DF5+DC5+CZ5+CW5+CT5+CQ5+CN5+CK5+CH5+CE5+CB5+BY5+BV5+BS5+BP5+BM5+BJ5+BG5+BD5+BA5+AX5+AU5+AR5+AO5+AL5+AI5+AF5+AC5+Z5+W5+T5+Q5+N5+K5+H5+E5+EY5+FB5+FE5)</f>
        <v>-9182452.1400000006</v>
      </c>
    </row>
    <row r="6" spans="1:162">
      <c r="A6" t="s">
        <v>11</v>
      </c>
      <c r="B6" t="s">
        <v>12</v>
      </c>
      <c r="C6" s="5">
        <v>0</v>
      </c>
      <c r="D6" s="5">
        <v>231400</v>
      </c>
      <c r="E6" s="5">
        <f t="shared" ref="E6:E11" si="2">+C6-D6</f>
        <v>-231400</v>
      </c>
      <c r="F6" s="5">
        <v>0</v>
      </c>
      <c r="G6" s="5">
        <v>190300</v>
      </c>
      <c r="H6" s="5">
        <f t="shared" ref="H6:H11" si="3">+F6-G6</f>
        <v>-190300</v>
      </c>
      <c r="I6" s="5">
        <v>0</v>
      </c>
      <c r="J6" s="5">
        <v>269870.2</v>
      </c>
      <c r="K6" s="5">
        <f t="shared" ref="K6:K11" si="4">+I6-J6</f>
        <v>-269870.2</v>
      </c>
      <c r="L6" s="5">
        <v>0</v>
      </c>
      <c r="M6" s="5">
        <v>150850</v>
      </c>
      <c r="N6" s="5">
        <f t="shared" ref="N6:N11" si="5">+L6-M6</f>
        <v>-150850</v>
      </c>
      <c r="O6" s="5">
        <v>0</v>
      </c>
      <c r="P6" s="5">
        <v>73500</v>
      </c>
      <c r="Q6" s="5">
        <f t="shared" ref="Q6:Q11" si="6">+O6-P6</f>
        <v>-73500</v>
      </c>
      <c r="R6" s="5">
        <v>0</v>
      </c>
      <c r="S6" s="5">
        <v>35700</v>
      </c>
      <c r="T6" s="5">
        <f t="shared" ref="T6:T11" si="7">+R6-S6</f>
        <v>-35700</v>
      </c>
      <c r="U6" s="5">
        <v>0</v>
      </c>
      <c r="V6" s="5">
        <v>48300</v>
      </c>
      <c r="W6" s="5">
        <f t="shared" ref="W6:W11" si="8">+U6-V6</f>
        <v>-48300</v>
      </c>
      <c r="X6" s="5">
        <v>0</v>
      </c>
      <c r="Y6" s="5">
        <v>86200</v>
      </c>
      <c r="Z6" s="5">
        <f t="shared" ref="Z6:Z11" si="9">+X6-Y6</f>
        <v>-86200</v>
      </c>
      <c r="AA6" s="5">
        <v>0</v>
      </c>
      <c r="AB6" s="5">
        <v>69300</v>
      </c>
      <c r="AC6" s="5">
        <f t="shared" ref="AC6:AC11" si="10">+AA6-AB6</f>
        <v>-69300</v>
      </c>
      <c r="AD6" s="5">
        <v>0</v>
      </c>
      <c r="AE6" s="5">
        <v>16400</v>
      </c>
      <c r="AF6" s="5">
        <f t="shared" ref="AF6:AF11" si="11">+AD6-AE6</f>
        <v>-16400</v>
      </c>
      <c r="AG6" s="5">
        <v>0</v>
      </c>
      <c r="AH6" s="5">
        <v>8400</v>
      </c>
      <c r="AI6" s="5">
        <f t="shared" ref="AI6:AI11" si="12">+AG6-AH6</f>
        <v>-8400</v>
      </c>
      <c r="AJ6" s="5">
        <v>0</v>
      </c>
      <c r="AK6" s="5">
        <v>16800</v>
      </c>
      <c r="AL6" s="5">
        <f t="shared" ref="AL6:AL11" si="13">+AJ6-AK6</f>
        <v>-16800</v>
      </c>
      <c r="AM6" s="5">
        <v>0</v>
      </c>
      <c r="AN6" s="5">
        <v>76550</v>
      </c>
      <c r="AO6" s="5">
        <f t="shared" ref="AO6:AO11" si="14">+AM6-AN6</f>
        <v>-76550</v>
      </c>
      <c r="AP6" s="5">
        <v>0</v>
      </c>
      <c r="AQ6" s="5">
        <v>10500</v>
      </c>
      <c r="AR6" s="5">
        <f t="shared" ref="AR6:AR11" si="15">+AP6-AQ6</f>
        <v>-10500</v>
      </c>
      <c r="AS6" s="5">
        <v>0</v>
      </c>
      <c r="AT6" s="5">
        <v>4200</v>
      </c>
      <c r="AU6" s="5">
        <f t="shared" ref="AU6:AU11" si="16">+AS6-AT6</f>
        <v>-4200</v>
      </c>
      <c r="AV6" s="5">
        <v>0</v>
      </c>
      <c r="AW6" s="5">
        <v>33500</v>
      </c>
      <c r="AX6" s="5">
        <f t="shared" ref="AX6:AX11" si="17">+AV6-AW6</f>
        <v>-33500</v>
      </c>
      <c r="AY6" s="5">
        <v>0</v>
      </c>
      <c r="AZ6" s="5">
        <v>5650</v>
      </c>
      <c r="BA6" s="5">
        <f t="shared" ref="BA6:BA11" si="18">+AY6-AZ6</f>
        <v>-5650</v>
      </c>
      <c r="BB6" s="5">
        <v>0</v>
      </c>
      <c r="BC6" s="5">
        <v>19900</v>
      </c>
      <c r="BD6" s="5">
        <f t="shared" ref="BD6:BD11" si="19">+BB6-BC6</f>
        <v>-19900</v>
      </c>
      <c r="BE6" s="5">
        <v>0</v>
      </c>
      <c r="BF6" s="5">
        <v>0</v>
      </c>
      <c r="BG6" s="5">
        <f t="shared" ref="BG6:BG11" si="20">+BE6-BF6</f>
        <v>0</v>
      </c>
      <c r="BH6" s="5">
        <v>0</v>
      </c>
      <c r="BI6" s="5">
        <v>0</v>
      </c>
      <c r="BJ6" s="5">
        <f t="shared" ref="BJ6:BJ11" si="21">+BH6-BI6</f>
        <v>0</v>
      </c>
      <c r="BK6" s="5">
        <v>0</v>
      </c>
      <c r="BL6" s="5">
        <v>0</v>
      </c>
      <c r="BM6" s="5">
        <f t="shared" ref="BM6:BM11" si="22">+BK6-BL6</f>
        <v>0</v>
      </c>
      <c r="BN6" s="5">
        <v>0</v>
      </c>
      <c r="BO6" s="5">
        <v>0</v>
      </c>
      <c r="BP6" s="5">
        <f t="shared" ref="BP6:BP11" si="23">+BN6-BO6</f>
        <v>0</v>
      </c>
      <c r="BQ6" s="5">
        <v>0</v>
      </c>
      <c r="BR6" s="5">
        <v>6300</v>
      </c>
      <c r="BS6" s="5">
        <f t="shared" ref="BS6:BS11" si="24">+BQ6-BR6</f>
        <v>-6300</v>
      </c>
      <c r="BT6" s="5">
        <v>0</v>
      </c>
      <c r="BU6" s="5">
        <v>0</v>
      </c>
      <c r="BV6" s="5">
        <f t="shared" ref="BV6:BV11" si="25">+BT6-BU6</f>
        <v>0</v>
      </c>
      <c r="BW6" s="5">
        <v>0</v>
      </c>
      <c r="BX6" s="5">
        <v>0</v>
      </c>
      <c r="BY6" s="5">
        <f t="shared" ref="BY6:BY11" si="26">+BW6-BX6</f>
        <v>0</v>
      </c>
      <c r="BZ6" s="5">
        <v>0</v>
      </c>
      <c r="CA6" s="5">
        <v>0</v>
      </c>
      <c r="CB6" s="5">
        <f t="shared" ref="CB6:CB11" si="27">+BZ6-CA6</f>
        <v>0</v>
      </c>
      <c r="CC6" s="5">
        <v>0</v>
      </c>
      <c r="CD6" s="5">
        <v>0</v>
      </c>
      <c r="CE6" s="5">
        <f t="shared" ref="CE6:CE11" si="28">+CC6-CD6</f>
        <v>0</v>
      </c>
      <c r="CF6" s="5">
        <v>0</v>
      </c>
      <c r="CG6" s="5">
        <v>0</v>
      </c>
      <c r="CH6" s="5">
        <f t="shared" ref="CH6:CH11" si="29">+CF6-CG6</f>
        <v>0</v>
      </c>
      <c r="CI6" s="5">
        <v>0</v>
      </c>
      <c r="CJ6" s="5">
        <v>0</v>
      </c>
      <c r="CK6" s="5">
        <f t="shared" ref="CK6:CK11" si="30">+CI6-CJ6</f>
        <v>0</v>
      </c>
      <c r="CL6" s="5">
        <v>0</v>
      </c>
      <c r="CM6" s="5">
        <v>0</v>
      </c>
      <c r="CN6" s="5">
        <f t="shared" ref="CN6:CN11" si="31">+CL6-CM6</f>
        <v>0</v>
      </c>
      <c r="CO6" s="5">
        <v>0</v>
      </c>
      <c r="CP6" s="5">
        <v>0</v>
      </c>
      <c r="CQ6" s="5">
        <f t="shared" ref="CQ6:CQ11" si="32">+CO6-CP6</f>
        <v>0</v>
      </c>
      <c r="CR6" s="5">
        <v>0</v>
      </c>
      <c r="CS6" s="5">
        <v>0</v>
      </c>
      <c r="CT6" s="5">
        <f t="shared" ref="CT6:CT11" si="33">+CR6-CS6</f>
        <v>0</v>
      </c>
      <c r="CU6" s="5">
        <v>0</v>
      </c>
      <c r="CV6" s="5">
        <v>0</v>
      </c>
      <c r="CW6" s="5">
        <f t="shared" ref="CW6:CW11" si="34">+CU6-CV6</f>
        <v>0</v>
      </c>
      <c r="CX6" s="5">
        <v>0</v>
      </c>
      <c r="CY6" s="5">
        <v>0</v>
      </c>
      <c r="CZ6" s="5">
        <f t="shared" ref="CZ6:CZ11" si="35">+CX6-CY6</f>
        <v>0</v>
      </c>
      <c r="DA6" s="5">
        <v>0</v>
      </c>
      <c r="DB6" s="5">
        <v>0</v>
      </c>
      <c r="DC6" s="5">
        <f t="shared" ref="DC6:DC11" si="36">+DA6-DB6</f>
        <v>0</v>
      </c>
      <c r="DD6" s="5">
        <v>0</v>
      </c>
      <c r="DE6" s="5">
        <v>2100</v>
      </c>
      <c r="DF6" s="5">
        <f t="shared" ref="DF6:DF11" si="37">+DD6-DE6</f>
        <v>-2100</v>
      </c>
      <c r="DG6" s="5">
        <v>0</v>
      </c>
      <c r="DH6" s="5">
        <v>0</v>
      </c>
      <c r="DI6" s="5">
        <f t="shared" ref="DI6:DI11" si="38">+DG6-DH6</f>
        <v>0</v>
      </c>
      <c r="DJ6" s="5">
        <v>0</v>
      </c>
      <c r="DK6" s="5">
        <v>0</v>
      </c>
      <c r="DL6" s="5">
        <f t="shared" ref="DL6:DL11" si="39">+DJ6-DK6</f>
        <v>0</v>
      </c>
      <c r="DM6" s="5">
        <v>0</v>
      </c>
      <c r="DN6" s="5">
        <v>2100</v>
      </c>
      <c r="DO6" s="5">
        <f t="shared" ref="DO6:DO11" si="40">+DM6-DN6</f>
        <v>-2100</v>
      </c>
      <c r="DP6" s="5">
        <v>0</v>
      </c>
      <c r="DQ6" s="5">
        <v>4200</v>
      </c>
      <c r="DR6" s="5">
        <f t="shared" ref="DR6:DR11" si="41">+DP6-DQ6</f>
        <v>-4200</v>
      </c>
      <c r="DS6" s="5">
        <v>2100</v>
      </c>
      <c r="DT6" s="5">
        <v>0</v>
      </c>
      <c r="DU6" s="5">
        <f t="shared" ref="DU6:DU11" si="42">+DS6-DT6</f>
        <v>2100</v>
      </c>
      <c r="DV6" s="5">
        <v>0</v>
      </c>
      <c r="DW6" s="5">
        <v>0</v>
      </c>
      <c r="DX6" s="5">
        <f t="shared" ref="DX6:DX11" si="43">+DV6-DW6</f>
        <v>0</v>
      </c>
      <c r="DY6" s="5">
        <v>0</v>
      </c>
      <c r="DZ6" s="5">
        <v>0</v>
      </c>
      <c r="EA6" s="5">
        <f t="shared" ref="EA6:EA11" si="44">+DY6-DZ6</f>
        <v>0</v>
      </c>
      <c r="EB6" s="5">
        <v>0</v>
      </c>
      <c r="EC6" s="5">
        <v>0</v>
      </c>
      <c r="ED6" s="5">
        <f t="shared" ref="ED6:ED11" si="45">+EB6-EC6</f>
        <v>0</v>
      </c>
      <c r="EE6" s="5">
        <v>0</v>
      </c>
      <c r="EF6" s="5">
        <v>0</v>
      </c>
      <c r="EG6" s="5">
        <f t="shared" ref="EG6:EG11" si="46">+EE6-EF6</f>
        <v>0</v>
      </c>
      <c r="EH6" s="5">
        <v>0</v>
      </c>
      <c r="EI6" s="5">
        <v>2100</v>
      </c>
      <c r="EJ6" s="5">
        <f t="shared" ref="EJ6:EJ11" si="47">+EH6-EI6</f>
        <v>-2100</v>
      </c>
      <c r="EK6" s="5">
        <v>0</v>
      </c>
      <c r="EL6" s="5">
        <v>4200</v>
      </c>
      <c r="EM6" s="5">
        <f t="shared" ref="EM6:EM11" si="48">+EK6-EL6</f>
        <v>-4200</v>
      </c>
      <c r="EN6" s="5">
        <v>0</v>
      </c>
      <c r="EO6" s="5">
        <v>6300</v>
      </c>
      <c r="EP6" s="5">
        <f t="shared" ref="EP6:EP11" si="49">+EN6-EO6</f>
        <v>-6300</v>
      </c>
      <c r="EQ6" s="5">
        <v>0</v>
      </c>
      <c r="ER6" s="5">
        <v>2100</v>
      </c>
      <c r="ES6" s="5">
        <f t="shared" ref="ES6:ES11" si="50">+EQ6-ER6</f>
        <v>-2100</v>
      </c>
      <c r="ET6" s="5">
        <v>0</v>
      </c>
      <c r="EU6" s="5">
        <v>4200</v>
      </c>
      <c r="EV6" s="5">
        <f t="shared" ref="EV6:EV11" si="51">+ET6-EU6</f>
        <v>-4200</v>
      </c>
      <c r="EW6" s="5">
        <v>0</v>
      </c>
      <c r="EX6" s="5">
        <v>0</v>
      </c>
      <c r="EY6" s="5">
        <f t="shared" si="0"/>
        <v>0</v>
      </c>
      <c r="EZ6" s="5">
        <v>0</v>
      </c>
      <c r="FA6" s="5">
        <v>8400</v>
      </c>
      <c r="FB6" s="5">
        <f t="shared" si="1"/>
        <v>-8400</v>
      </c>
      <c r="FC6" s="5">
        <v>0</v>
      </c>
      <c r="FD6" s="5">
        <v>0</v>
      </c>
      <c r="FE6" s="5">
        <f t="shared" ref="FE6:FE37" si="52">+FC6-FD6</f>
        <v>0</v>
      </c>
      <c r="FF6" s="5">
        <f>+SUM(EV6+ES6+EP6+EM6+EJ6+EG6+ED6+EA6+DX6+DU6+DR6+DO6+DL6+DI6+DF6+DC6+CZ6+CW6+CT6+CQ6+CN6+CK6+CH6+CE6+CB6+BY6+BV6+BS6+BP6+BM6+BJ6+BG6+BD6+BA6+AX6+AU6+AR6+AO6+AL6+AI6+AF6+AC6+Z6+W6+T6+Q6+N6+K6+H6+E6+EY6+FB6+FE6)</f>
        <v>-1387220.2</v>
      </c>
    </row>
    <row r="7" spans="1:162">
      <c r="A7" t="s">
        <v>13</v>
      </c>
      <c r="B7" t="s">
        <v>14</v>
      </c>
      <c r="C7" s="5">
        <v>0</v>
      </c>
      <c r="D7" s="5">
        <v>0</v>
      </c>
      <c r="E7" s="5">
        <f t="shared" si="2"/>
        <v>0</v>
      </c>
      <c r="F7" s="5">
        <v>0</v>
      </c>
      <c r="G7" s="5">
        <v>0</v>
      </c>
      <c r="H7" s="5">
        <f t="shared" si="3"/>
        <v>0</v>
      </c>
      <c r="I7" s="5">
        <v>0</v>
      </c>
      <c r="J7" s="5">
        <v>0</v>
      </c>
      <c r="K7" s="5">
        <f t="shared" si="4"/>
        <v>0</v>
      </c>
      <c r="L7" s="5">
        <v>0</v>
      </c>
      <c r="M7" s="5">
        <v>0</v>
      </c>
      <c r="N7" s="5">
        <f t="shared" si="5"/>
        <v>0</v>
      </c>
      <c r="O7" s="5">
        <v>0</v>
      </c>
      <c r="P7" s="5">
        <v>0</v>
      </c>
      <c r="Q7" s="5">
        <f t="shared" si="6"/>
        <v>0</v>
      </c>
      <c r="R7" s="5">
        <v>0</v>
      </c>
      <c r="S7" s="5">
        <v>0</v>
      </c>
      <c r="T7" s="5">
        <f t="shared" si="7"/>
        <v>0</v>
      </c>
      <c r="U7" s="5">
        <v>0</v>
      </c>
      <c r="V7" s="5">
        <v>0</v>
      </c>
      <c r="W7" s="5">
        <f t="shared" si="8"/>
        <v>0</v>
      </c>
      <c r="X7" s="5">
        <v>0</v>
      </c>
      <c r="Y7" s="5">
        <v>0</v>
      </c>
      <c r="Z7" s="5">
        <f t="shared" si="9"/>
        <v>0</v>
      </c>
      <c r="AA7" s="5">
        <v>0</v>
      </c>
      <c r="AB7" s="5">
        <v>0</v>
      </c>
      <c r="AC7" s="5">
        <f t="shared" si="10"/>
        <v>0</v>
      </c>
      <c r="AD7" s="5">
        <v>0</v>
      </c>
      <c r="AE7" s="5">
        <v>0</v>
      </c>
      <c r="AF7" s="5">
        <f t="shared" si="11"/>
        <v>0</v>
      </c>
      <c r="AG7" s="5">
        <v>0</v>
      </c>
      <c r="AH7" s="5">
        <v>0</v>
      </c>
      <c r="AI7" s="5">
        <f t="shared" si="12"/>
        <v>0</v>
      </c>
      <c r="AJ7" s="5">
        <v>0</v>
      </c>
      <c r="AK7" s="5">
        <v>0</v>
      </c>
      <c r="AL7" s="5">
        <f t="shared" si="13"/>
        <v>0</v>
      </c>
      <c r="AM7" s="5">
        <v>0</v>
      </c>
      <c r="AN7" s="5">
        <v>0</v>
      </c>
      <c r="AO7" s="5">
        <f t="shared" si="14"/>
        <v>0</v>
      </c>
      <c r="AP7" s="5">
        <v>0</v>
      </c>
      <c r="AQ7" s="5">
        <v>0</v>
      </c>
      <c r="AR7" s="5">
        <f t="shared" si="15"/>
        <v>0</v>
      </c>
      <c r="AS7" s="5">
        <v>0</v>
      </c>
      <c r="AT7" s="5">
        <v>0</v>
      </c>
      <c r="AU7" s="5">
        <f t="shared" si="16"/>
        <v>0</v>
      </c>
      <c r="AV7" s="5">
        <v>0</v>
      </c>
      <c r="AW7" s="5">
        <v>0</v>
      </c>
      <c r="AX7" s="5">
        <f t="shared" si="17"/>
        <v>0</v>
      </c>
      <c r="AY7" s="5">
        <v>0</v>
      </c>
      <c r="AZ7" s="5">
        <v>0</v>
      </c>
      <c r="BA7" s="5">
        <f t="shared" si="18"/>
        <v>0</v>
      </c>
      <c r="BB7" s="5">
        <v>0</v>
      </c>
      <c r="BC7" s="5">
        <v>0</v>
      </c>
      <c r="BD7" s="5">
        <f t="shared" si="19"/>
        <v>0</v>
      </c>
      <c r="BE7" s="5">
        <v>0</v>
      </c>
      <c r="BF7" s="5">
        <v>0</v>
      </c>
      <c r="BG7" s="5">
        <f t="shared" si="20"/>
        <v>0</v>
      </c>
      <c r="BH7" s="5">
        <v>0</v>
      </c>
      <c r="BI7" s="5">
        <v>361830</v>
      </c>
      <c r="BJ7" s="5">
        <f t="shared" si="21"/>
        <v>-361830</v>
      </c>
      <c r="BK7" s="5">
        <v>0</v>
      </c>
      <c r="BL7" s="5">
        <v>281580.33</v>
      </c>
      <c r="BM7" s="5">
        <f t="shared" si="22"/>
        <v>-281580.33</v>
      </c>
      <c r="BN7" s="5">
        <v>0</v>
      </c>
      <c r="BO7" s="5">
        <v>215230</v>
      </c>
      <c r="BP7" s="5">
        <f t="shared" si="23"/>
        <v>-215230</v>
      </c>
      <c r="BQ7" s="5">
        <v>0</v>
      </c>
      <c r="BR7" s="5">
        <v>471667.33</v>
      </c>
      <c r="BS7" s="5">
        <f t="shared" si="24"/>
        <v>-471667.33</v>
      </c>
      <c r="BT7" s="5">
        <v>0</v>
      </c>
      <c r="BU7" s="5">
        <v>423399.33</v>
      </c>
      <c r="BV7" s="5">
        <f t="shared" si="25"/>
        <v>-423399.33</v>
      </c>
      <c r="BW7" s="5">
        <v>0</v>
      </c>
      <c r="BX7" s="5">
        <v>234300</v>
      </c>
      <c r="BY7" s="5">
        <f t="shared" si="26"/>
        <v>-234300</v>
      </c>
      <c r="BZ7" s="5">
        <v>0</v>
      </c>
      <c r="CA7" s="5">
        <v>97266</v>
      </c>
      <c r="CB7" s="5">
        <f t="shared" si="27"/>
        <v>-97266</v>
      </c>
      <c r="CC7" s="5">
        <v>0</v>
      </c>
      <c r="CD7" s="5">
        <v>82918</v>
      </c>
      <c r="CE7" s="5">
        <f t="shared" si="28"/>
        <v>-82918</v>
      </c>
      <c r="CF7" s="5">
        <v>0</v>
      </c>
      <c r="CG7" s="5">
        <v>61300</v>
      </c>
      <c r="CH7" s="5">
        <f t="shared" si="29"/>
        <v>-61300</v>
      </c>
      <c r="CI7" s="5">
        <v>0</v>
      </c>
      <c r="CJ7" s="5">
        <v>24500</v>
      </c>
      <c r="CK7" s="5">
        <f t="shared" si="30"/>
        <v>-24500</v>
      </c>
      <c r="CL7" s="5">
        <v>0</v>
      </c>
      <c r="CM7" s="5">
        <v>13500</v>
      </c>
      <c r="CN7" s="5">
        <f t="shared" si="31"/>
        <v>-13500</v>
      </c>
      <c r="CO7" s="5">
        <v>0</v>
      </c>
      <c r="CP7" s="5">
        <v>5900</v>
      </c>
      <c r="CQ7" s="5">
        <f t="shared" si="32"/>
        <v>-5900</v>
      </c>
      <c r="CR7" s="5">
        <v>0</v>
      </c>
      <c r="CS7" s="5">
        <v>0</v>
      </c>
      <c r="CT7" s="5">
        <f t="shared" si="33"/>
        <v>0</v>
      </c>
      <c r="CU7" s="5">
        <v>0</v>
      </c>
      <c r="CV7" s="5">
        <v>0</v>
      </c>
      <c r="CW7" s="5">
        <f t="shared" si="34"/>
        <v>0</v>
      </c>
      <c r="CX7" s="5">
        <v>0</v>
      </c>
      <c r="CY7" s="5">
        <v>0</v>
      </c>
      <c r="CZ7" s="5">
        <f t="shared" si="35"/>
        <v>0</v>
      </c>
      <c r="DA7" s="5">
        <v>0</v>
      </c>
      <c r="DB7" s="5">
        <v>0</v>
      </c>
      <c r="DC7" s="5">
        <f t="shared" si="36"/>
        <v>0</v>
      </c>
      <c r="DD7" s="5">
        <v>0</v>
      </c>
      <c r="DE7" s="5">
        <v>11000</v>
      </c>
      <c r="DF7" s="5">
        <f t="shared" si="37"/>
        <v>-11000</v>
      </c>
      <c r="DG7" s="5">
        <v>0</v>
      </c>
      <c r="DH7" s="5">
        <v>0</v>
      </c>
      <c r="DI7" s="5">
        <f t="shared" si="38"/>
        <v>0</v>
      </c>
      <c r="DJ7" s="5">
        <v>0</v>
      </c>
      <c r="DK7" s="5">
        <v>11000</v>
      </c>
      <c r="DL7" s="5">
        <f t="shared" si="39"/>
        <v>-11000</v>
      </c>
      <c r="DM7" s="5">
        <v>0</v>
      </c>
      <c r="DN7" s="5">
        <v>236517</v>
      </c>
      <c r="DO7" s="5">
        <f t="shared" si="40"/>
        <v>-236517</v>
      </c>
      <c r="DP7" s="5">
        <v>0</v>
      </c>
      <c r="DQ7" s="5">
        <v>257800</v>
      </c>
      <c r="DR7" s="5">
        <f t="shared" si="41"/>
        <v>-257800</v>
      </c>
      <c r="DS7" s="5">
        <v>0</v>
      </c>
      <c r="DT7" s="5">
        <v>292733</v>
      </c>
      <c r="DU7" s="5">
        <f t="shared" si="42"/>
        <v>-292733</v>
      </c>
      <c r="DV7" s="5">
        <v>0</v>
      </c>
      <c r="DW7" s="5">
        <v>41480</v>
      </c>
      <c r="DX7" s="5">
        <f t="shared" si="43"/>
        <v>-41480</v>
      </c>
      <c r="DY7" s="5">
        <v>0</v>
      </c>
      <c r="DZ7" s="5">
        <v>36730</v>
      </c>
      <c r="EA7" s="5">
        <f t="shared" si="44"/>
        <v>-36730</v>
      </c>
      <c r="EB7" s="5">
        <v>0</v>
      </c>
      <c r="EC7" s="5">
        <v>365100</v>
      </c>
      <c r="ED7" s="5">
        <f t="shared" si="45"/>
        <v>-365100</v>
      </c>
      <c r="EE7" s="5">
        <v>0</v>
      </c>
      <c r="EF7" s="5">
        <v>950453.33</v>
      </c>
      <c r="EG7" s="5">
        <f t="shared" si="46"/>
        <v>-950453.33</v>
      </c>
      <c r="EH7" s="5">
        <v>0</v>
      </c>
      <c r="EI7" s="5">
        <v>496309.99</v>
      </c>
      <c r="EJ7" s="5">
        <f t="shared" si="47"/>
        <v>-496309.99</v>
      </c>
      <c r="EK7" s="5">
        <v>0</v>
      </c>
      <c r="EL7" s="5">
        <v>1073466.26</v>
      </c>
      <c r="EM7" s="5">
        <f t="shared" si="48"/>
        <v>-1073466.26</v>
      </c>
      <c r="EN7" s="5">
        <v>0</v>
      </c>
      <c r="EO7" s="5">
        <v>597263.01</v>
      </c>
      <c r="EP7" s="5">
        <f t="shared" si="49"/>
        <v>-597263.01</v>
      </c>
      <c r="EQ7" s="5">
        <v>0</v>
      </c>
      <c r="ER7" s="5">
        <v>278863.68</v>
      </c>
      <c r="ES7" s="5">
        <f t="shared" si="50"/>
        <v>-278863.68</v>
      </c>
      <c r="ET7" s="5">
        <v>0</v>
      </c>
      <c r="EU7" s="5">
        <v>200097</v>
      </c>
      <c r="EV7" s="5">
        <f t="shared" si="51"/>
        <v>-200097</v>
      </c>
      <c r="EW7" s="5">
        <f>VLOOKUP(A7,Sheet2!$A$5:$D$35,3,FALSE)</f>
        <v>0</v>
      </c>
      <c r="EX7" s="5">
        <f>VLOOKUP(A7,Sheet2!$A$5:$D$35,4,FALSE)</f>
        <v>263735</v>
      </c>
      <c r="EY7" s="5">
        <f t="shared" si="0"/>
        <v>-263735</v>
      </c>
      <c r="EZ7" s="5">
        <v>0</v>
      </c>
      <c r="FA7" s="5">
        <v>277099.34000000003</v>
      </c>
      <c r="FB7" s="5">
        <f t="shared" si="1"/>
        <v>-277099.34000000003</v>
      </c>
      <c r="FC7" s="5">
        <v>0</v>
      </c>
      <c r="FD7" s="5">
        <v>132193.34</v>
      </c>
      <c r="FE7" s="5">
        <f t="shared" si="52"/>
        <v>-132193.34</v>
      </c>
      <c r="FF7" s="5">
        <f t="shared" ref="FF7:FF34" si="53">+SUM(EV7+ES7+EP7+EM7+EJ7+EG7+ED7+EA7+DX7+DU7+DR7+DO7+DL7+DI7+DF7+DC7+CZ7+CW7+CT7+CQ7+CN7+CK7+CH7+CE7+CB7+BY7+BV7+BS7+BP7+BM7+BJ7+BG7+BD7+BA7+AX7+AU7+AR7+AO7+AL7+AI7+AF7+AC7+Z7+W7+T7+Q7+N7+K7+H7+E7+EY7+FB7+FE7)</f>
        <v>-7795231.9400000004</v>
      </c>
    </row>
    <row r="8" spans="1:162">
      <c r="A8" s="7" t="s">
        <v>15</v>
      </c>
      <c r="B8" s="7" t="s">
        <v>16</v>
      </c>
      <c r="C8" s="8">
        <v>0</v>
      </c>
      <c r="D8" s="8">
        <v>0</v>
      </c>
      <c r="E8" s="8">
        <f t="shared" si="2"/>
        <v>0</v>
      </c>
      <c r="F8" s="8">
        <v>0</v>
      </c>
      <c r="G8" s="8">
        <v>0</v>
      </c>
      <c r="H8" s="8">
        <f t="shared" si="3"/>
        <v>0</v>
      </c>
      <c r="I8" s="8">
        <v>0</v>
      </c>
      <c r="J8" s="8">
        <v>272.57</v>
      </c>
      <c r="K8" s="8">
        <f t="shared" si="4"/>
        <v>-272.57</v>
      </c>
      <c r="L8" s="8">
        <v>0</v>
      </c>
      <c r="M8" s="8">
        <v>2329.25</v>
      </c>
      <c r="N8" s="8">
        <f t="shared" si="5"/>
        <v>-2329.25</v>
      </c>
      <c r="O8" s="8">
        <v>0</v>
      </c>
      <c r="P8" s="8">
        <v>3484.58</v>
      </c>
      <c r="Q8" s="8">
        <f t="shared" si="6"/>
        <v>-3484.58</v>
      </c>
      <c r="R8" s="8">
        <v>0</v>
      </c>
      <c r="S8" s="8">
        <v>4025.43</v>
      </c>
      <c r="T8" s="8">
        <f t="shared" si="7"/>
        <v>-4025.43</v>
      </c>
      <c r="U8" s="8">
        <v>0</v>
      </c>
      <c r="V8" s="8">
        <v>4190.21</v>
      </c>
      <c r="W8" s="8">
        <f t="shared" si="8"/>
        <v>-4190.21</v>
      </c>
      <c r="X8" s="8">
        <v>0</v>
      </c>
      <c r="Y8" s="8">
        <v>4558.17</v>
      </c>
      <c r="Z8" s="8">
        <f t="shared" si="9"/>
        <v>-4558.17</v>
      </c>
      <c r="AA8" s="8">
        <v>0</v>
      </c>
      <c r="AB8" s="8">
        <v>5318.37</v>
      </c>
      <c r="AC8" s="8">
        <f t="shared" si="10"/>
        <v>-5318.37</v>
      </c>
      <c r="AD8" s="8">
        <v>0</v>
      </c>
      <c r="AE8" s="8">
        <v>5186.33</v>
      </c>
      <c r="AF8" s="8">
        <f t="shared" si="11"/>
        <v>-5186.33</v>
      </c>
      <c r="AG8" s="8">
        <v>0</v>
      </c>
      <c r="AH8" s="8">
        <v>5912.49</v>
      </c>
      <c r="AI8" s="8">
        <f t="shared" si="12"/>
        <v>-5912.49</v>
      </c>
      <c r="AJ8" s="8">
        <v>0</v>
      </c>
      <c r="AK8" s="8">
        <v>5779.27</v>
      </c>
      <c r="AL8" s="8">
        <f t="shared" si="13"/>
        <v>-5779.27</v>
      </c>
      <c r="AM8" s="8">
        <v>0</v>
      </c>
      <c r="AN8" s="8">
        <v>6063.82</v>
      </c>
      <c r="AO8" s="8">
        <f t="shared" si="14"/>
        <v>-6063.82</v>
      </c>
      <c r="AP8" s="8">
        <v>0</v>
      </c>
      <c r="AQ8" s="8">
        <v>6271.89</v>
      </c>
      <c r="AR8" s="8">
        <f t="shared" si="15"/>
        <v>-6271.89</v>
      </c>
      <c r="AS8" s="8">
        <v>0</v>
      </c>
      <c r="AT8" s="8">
        <v>6414.81</v>
      </c>
      <c r="AU8" s="8">
        <f t="shared" si="16"/>
        <v>-6414.81</v>
      </c>
      <c r="AV8" s="8">
        <v>0</v>
      </c>
      <c r="AW8" s="8">
        <v>6873.73</v>
      </c>
      <c r="AX8" s="8">
        <f t="shared" si="17"/>
        <v>-6873.73</v>
      </c>
      <c r="AY8" s="8">
        <v>0</v>
      </c>
      <c r="AZ8" s="8">
        <v>7057.5</v>
      </c>
      <c r="BA8" s="8">
        <f t="shared" si="18"/>
        <v>-7057.5</v>
      </c>
      <c r="BB8" s="8">
        <v>0</v>
      </c>
      <c r="BC8" s="8">
        <v>7200.42</v>
      </c>
      <c r="BD8" s="8">
        <f t="shared" si="19"/>
        <v>-7200.42</v>
      </c>
      <c r="BE8" s="8">
        <v>0</v>
      </c>
      <c r="BF8" s="8">
        <v>5678.22</v>
      </c>
      <c r="BG8" s="8">
        <f t="shared" si="20"/>
        <v>-5678.22</v>
      </c>
      <c r="BH8" s="8">
        <v>0</v>
      </c>
      <c r="BI8" s="8">
        <v>3702.8</v>
      </c>
      <c r="BJ8" s="8">
        <f t="shared" si="21"/>
        <v>-3702.8</v>
      </c>
      <c r="BK8" s="8">
        <v>0</v>
      </c>
      <c r="BL8" s="8">
        <v>3942.78</v>
      </c>
      <c r="BM8" s="8">
        <f t="shared" si="22"/>
        <v>-3942.78</v>
      </c>
      <c r="BN8" s="8">
        <v>0</v>
      </c>
      <c r="BO8" s="8">
        <v>5257.03</v>
      </c>
      <c r="BP8" s="8">
        <f t="shared" si="23"/>
        <v>-5257.03</v>
      </c>
      <c r="BQ8" s="8">
        <v>0</v>
      </c>
      <c r="BR8" s="8">
        <v>6209.67</v>
      </c>
      <c r="BS8" s="8">
        <f t="shared" si="24"/>
        <v>-6209.67</v>
      </c>
      <c r="BT8" s="8">
        <v>0</v>
      </c>
      <c r="BU8" s="8">
        <v>6043.37</v>
      </c>
      <c r="BV8" s="8">
        <f t="shared" si="25"/>
        <v>-6043.37</v>
      </c>
      <c r="BW8" s="8">
        <v>0</v>
      </c>
      <c r="BX8" s="8">
        <v>9025.61</v>
      </c>
      <c r="BY8" s="8">
        <f t="shared" si="26"/>
        <v>-9025.61</v>
      </c>
      <c r="BZ8" s="8">
        <v>0</v>
      </c>
      <c r="CA8" s="8">
        <v>12014.81</v>
      </c>
      <c r="CB8" s="8">
        <f t="shared" si="27"/>
        <v>-12014.81</v>
      </c>
      <c r="CC8" s="8">
        <v>0</v>
      </c>
      <c r="CD8" s="8">
        <v>13238.95</v>
      </c>
      <c r="CE8" s="8">
        <f t="shared" si="28"/>
        <v>-13238.95</v>
      </c>
      <c r="CF8" s="8">
        <v>0</v>
      </c>
      <c r="CG8" s="8">
        <v>14599.69</v>
      </c>
      <c r="CH8" s="8">
        <f t="shared" si="29"/>
        <v>-14599.69</v>
      </c>
      <c r="CI8" s="8">
        <v>0</v>
      </c>
      <c r="CJ8" s="8">
        <v>14197.64</v>
      </c>
      <c r="CK8" s="8">
        <f t="shared" si="30"/>
        <v>-14197.64</v>
      </c>
      <c r="CL8" s="8">
        <v>0</v>
      </c>
      <c r="CM8" s="8">
        <v>15242.7</v>
      </c>
      <c r="CN8" s="8">
        <f t="shared" si="31"/>
        <v>-15242.7</v>
      </c>
      <c r="CO8" s="8">
        <v>0</v>
      </c>
      <c r="CP8" s="8">
        <v>15089.9</v>
      </c>
      <c r="CQ8" s="8">
        <f t="shared" si="32"/>
        <v>-15089.9</v>
      </c>
      <c r="CR8" s="8">
        <v>0</v>
      </c>
      <c r="CS8" s="8">
        <v>13916.69</v>
      </c>
      <c r="CT8" s="8">
        <f t="shared" si="33"/>
        <v>-13916.69</v>
      </c>
      <c r="CU8" s="8">
        <v>0</v>
      </c>
      <c r="CV8" s="8">
        <v>14585.9</v>
      </c>
      <c r="CW8" s="8">
        <f t="shared" si="34"/>
        <v>-14585.9</v>
      </c>
      <c r="CX8" s="8">
        <v>0</v>
      </c>
      <c r="CY8" s="8">
        <v>11510.68</v>
      </c>
      <c r="CZ8" s="8">
        <f t="shared" si="35"/>
        <v>-11510.68</v>
      </c>
      <c r="DA8" s="8">
        <v>0</v>
      </c>
      <c r="DB8" s="8">
        <v>10423.84</v>
      </c>
      <c r="DC8" s="8">
        <f t="shared" si="36"/>
        <v>-10423.84</v>
      </c>
      <c r="DD8" s="8">
        <v>0</v>
      </c>
      <c r="DE8" s="8">
        <v>9762.89</v>
      </c>
      <c r="DF8" s="8">
        <f t="shared" si="37"/>
        <v>-9762.89</v>
      </c>
      <c r="DG8" s="8">
        <v>0</v>
      </c>
      <c r="DH8" s="8">
        <v>8167.77</v>
      </c>
      <c r="DI8" s="8">
        <f t="shared" si="38"/>
        <v>-8167.77</v>
      </c>
      <c r="DJ8" s="8">
        <v>0</v>
      </c>
      <c r="DK8" s="8">
        <v>8162.75</v>
      </c>
      <c r="DL8" s="8">
        <f t="shared" si="39"/>
        <v>-8162.75</v>
      </c>
      <c r="DM8" s="8">
        <v>0</v>
      </c>
      <c r="DN8" s="8">
        <v>7738.33</v>
      </c>
      <c r="DO8" s="8">
        <f t="shared" si="40"/>
        <v>-7738.33</v>
      </c>
      <c r="DP8" s="8">
        <v>0</v>
      </c>
      <c r="DQ8" s="8">
        <v>7735.48</v>
      </c>
      <c r="DR8" s="8">
        <f t="shared" si="41"/>
        <v>-7735.48</v>
      </c>
      <c r="DS8" s="8">
        <v>0</v>
      </c>
      <c r="DT8" s="8">
        <v>7286.9</v>
      </c>
      <c r="DU8" s="8">
        <f t="shared" si="42"/>
        <v>-7286.9</v>
      </c>
      <c r="DV8" s="8">
        <v>0</v>
      </c>
      <c r="DW8" s="8">
        <v>7796.92</v>
      </c>
      <c r="DX8" s="8">
        <f t="shared" si="43"/>
        <v>-7796.92</v>
      </c>
      <c r="DY8" s="8">
        <v>0</v>
      </c>
      <c r="DZ8" s="8">
        <v>8467.11</v>
      </c>
      <c r="EA8" s="8">
        <f t="shared" si="44"/>
        <v>-8467.11</v>
      </c>
      <c r="EB8" s="8">
        <v>0</v>
      </c>
      <c r="EC8" s="8">
        <v>7686.05</v>
      </c>
      <c r="ED8" s="8">
        <f t="shared" si="45"/>
        <v>-7686.05</v>
      </c>
      <c r="EE8" s="8">
        <v>0</v>
      </c>
      <c r="EF8" s="8">
        <v>8570.77</v>
      </c>
      <c r="EG8" s="8">
        <f t="shared" si="46"/>
        <v>-8570.77</v>
      </c>
      <c r="EH8" s="8">
        <v>0</v>
      </c>
      <c r="EI8" s="8">
        <v>9638.32</v>
      </c>
      <c r="EJ8" s="8">
        <f t="shared" si="47"/>
        <v>-9638.32</v>
      </c>
      <c r="EK8" s="8">
        <v>0</v>
      </c>
      <c r="EL8" s="8">
        <v>12652.64</v>
      </c>
      <c r="EM8" s="8">
        <f t="shared" si="48"/>
        <v>-12652.64</v>
      </c>
      <c r="EN8" s="8">
        <v>0</v>
      </c>
      <c r="EO8" s="8">
        <v>13517.33</v>
      </c>
      <c r="EP8" s="8">
        <f t="shared" si="49"/>
        <v>-13517.33</v>
      </c>
      <c r="EQ8" s="8">
        <v>0</v>
      </c>
      <c r="ER8" s="8">
        <v>15166.19</v>
      </c>
      <c r="ES8" s="8">
        <f t="shared" si="50"/>
        <v>-15166.19</v>
      </c>
      <c r="ET8" s="8">
        <v>0</v>
      </c>
      <c r="EU8" s="8">
        <v>17665.34</v>
      </c>
      <c r="EV8" s="8">
        <f t="shared" si="51"/>
        <v>-17665.34</v>
      </c>
      <c r="EW8" s="8">
        <f>VLOOKUP(A8,Sheet2!$A$5:$D$35,3,FALSE)</f>
        <v>0</v>
      </c>
      <c r="EX8" s="8">
        <f>VLOOKUP(A8,Sheet2!$A$5:$D$35,4,FALSE)</f>
        <v>16115.9</v>
      </c>
      <c r="EY8" s="8">
        <f t="shared" si="0"/>
        <v>-16115.9</v>
      </c>
      <c r="EZ8" s="8">
        <v>0</v>
      </c>
      <c r="FA8" s="8">
        <v>10739.44</v>
      </c>
      <c r="FB8" s="8">
        <f t="shared" si="1"/>
        <v>-10739.44</v>
      </c>
      <c r="FC8" s="57">
        <v>0</v>
      </c>
      <c r="FD8" s="57">
        <v>9921.2900000000009</v>
      </c>
      <c r="FE8" s="57">
        <f t="shared" si="52"/>
        <v>-9921.2900000000009</v>
      </c>
      <c r="FF8" s="57">
        <f t="shared" si="53"/>
        <v>-442410.54</v>
      </c>
    </row>
    <row r="9" spans="1:162">
      <c r="A9" t="s">
        <v>17</v>
      </c>
      <c r="B9" t="s">
        <v>18</v>
      </c>
      <c r="C9" s="5">
        <v>0</v>
      </c>
      <c r="D9" s="5">
        <v>0</v>
      </c>
      <c r="E9" s="5">
        <f t="shared" si="2"/>
        <v>0</v>
      </c>
      <c r="F9" s="5">
        <v>0</v>
      </c>
      <c r="G9" s="5">
        <v>0</v>
      </c>
      <c r="H9" s="5">
        <f t="shared" si="3"/>
        <v>0</v>
      </c>
      <c r="I9" s="5">
        <v>0</v>
      </c>
      <c r="J9" s="5">
        <v>0</v>
      </c>
      <c r="K9" s="5">
        <f t="shared" si="4"/>
        <v>0</v>
      </c>
      <c r="L9" s="5">
        <v>0</v>
      </c>
      <c r="M9" s="5">
        <v>0</v>
      </c>
      <c r="N9" s="5">
        <f t="shared" si="5"/>
        <v>0</v>
      </c>
      <c r="O9" s="5">
        <v>0</v>
      </c>
      <c r="P9" s="5">
        <v>0</v>
      </c>
      <c r="Q9" s="5">
        <f t="shared" si="6"/>
        <v>0</v>
      </c>
      <c r="R9" s="5">
        <v>0</v>
      </c>
      <c r="S9" s="5">
        <v>0</v>
      </c>
      <c r="T9" s="5">
        <f t="shared" si="7"/>
        <v>0</v>
      </c>
      <c r="U9" s="5">
        <v>0</v>
      </c>
      <c r="V9" s="5">
        <v>0</v>
      </c>
      <c r="W9" s="5">
        <f t="shared" si="8"/>
        <v>0</v>
      </c>
      <c r="X9" s="5">
        <v>0</v>
      </c>
      <c r="Y9" s="5">
        <v>0</v>
      </c>
      <c r="Z9" s="5">
        <f t="shared" si="9"/>
        <v>0</v>
      </c>
      <c r="AA9" s="5">
        <v>0</v>
      </c>
      <c r="AB9" s="5">
        <v>0</v>
      </c>
      <c r="AC9" s="5">
        <f t="shared" si="10"/>
        <v>0</v>
      </c>
      <c r="AD9" s="5">
        <v>0</v>
      </c>
      <c r="AE9" s="5">
        <v>0</v>
      </c>
      <c r="AF9" s="5">
        <f t="shared" si="11"/>
        <v>0</v>
      </c>
      <c r="AG9" s="5">
        <v>0</v>
      </c>
      <c r="AH9" s="5">
        <v>0</v>
      </c>
      <c r="AI9" s="5">
        <f t="shared" si="12"/>
        <v>0</v>
      </c>
      <c r="AJ9" s="5">
        <v>0</v>
      </c>
      <c r="AK9" s="5">
        <v>0</v>
      </c>
      <c r="AL9" s="5">
        <f t="shared" si="13"/>
        <v>0</v>
      </c>
      <c r="AM9" s="5">
        <v>0</v>
      </c>
      <c r="AN9" s="5">
        <v>0</v>
      </c>
      <c r="AO9" s="5">
        <f t="shared" si="14"/>
        <v>0</v>
      </c>
      <c r="AP9" s="5">
        <v>0</v>
      </c>
      <c r="AQ9" s="5">
        <v>0</v>
      </c>
      <c r="AR9" s="5">
        <f t="shared" si="15"/>
        <v>0</v>
      </c>
      <c r="AS9" s="5">
        <v>0</v>
      </c>
      <c r="AT9" s="5">
        <v>0</v>
      </c>
      <c r="AU9" s="5">
        <f t="shared" si="16"/>
        <v>0</v>
      </c>
      <c r="AV9" s="5">
        <v>0</v>
      </c>
      <c r="AW9" s="5">
        <v>0</v>
      </c>
      <c r="AX9" s="5">
        <f t="shared" si="17"/>
        <v>0</v>
      </c>
      <c r="AY9" s="5">
        <v>0</v>
      </c>
      <c r="AZ9" s="5">
        <v>0</v>
      </c>
      <c r="BA9" s="5">
        <f t="shared" si="18"/>
        <v>0</v>
      </c>
      <c r="BB9" s="5">
        <v>0</v>
      </c>
      <c r="BC9" s="5">
        <v>0</v>
      </c>
      <c r="BD9" s="5">
        <f t="shared" si="19"/>
        <v>0</v>
      </c>
      <c r="BE9" s="5">
        <v>0</v>
      </c>
      <c r="BF9" s="5">
        <v>0</v>
      </c>
      <c r="BG9" s="5">
        <f t="shared" si="20"/>
        <v>0</v>
      </c>
      <c r="BH9" s="5">
        <v>0</v>
      </c>
      <c r="BI9" s="5">
        <v>0</v>
      </c>
      <c r="BJ9" s="5">
        <f t="shared" si="21"/>
        <v>0</v>
      </c>
      <c r="BK9" s="5">
        <v>0</v>
      </c>
      <c r="BL9" s="5">
        <v>0</v>
      </c>
      <c r="BM9" s="5">
        <f t="shared" si="22"/>
        <v>0</v>
      </c>
      <c r="BN9" s="5">
        <v>0</v>
      </c>
      <c r="BO9" s="5">
        <v>0</v>
      </c>
      <c r="BP9" s="5">
        <f t="shared" si="23"/>
        <v>0</v>
      </c>
      <c r="BQ9" s="5">
        <v>0</v>
      </c>
      <c r="BR9" s="5">
        <v>0</v>
      </c>
      <c r="BS9" s="5">
        <f t="shared" si="24"/>
        <v>0</v>
      </c>
      <c r="BT9" s="5">
        <v>0</v>
      </c>
      <c r="BU9" s="5">
        <v>0</v>
      </c>
      <c r="BV9" s="5">
        <f t="shared" si="25"/>
        <v>0</v>
      </c>
      <c r="BW9" s="5">
        <v>0</v>
      </c>
      <c r="BX9" s="5">
        <v>0</v>
      </c>
      <c r="BY9" s="5">
        <f t="shared" si="26"/>
        <v>0</v>
      </c>
      <c r="BZ9" s="5">
        <v>0</v>
      </c>
      <c r="CA9" s="5">
        <v>0</v>
      </c>
      <c r="CB9" s="5">
        <f t="shared" si="27"/>
        <v>0</v>
      </c>
      <c r="CC9" s="5">
        <v>0</v>
      </c>
      <c r="CD9" s="5">
        <v>13.38</v>
      </c>
      <c r="CE9" s="5">
        <f t="shared" si="28"/>
        <v>-13.38</v>
      </c>
      <c r="CF9" s="5">
        <v>0</v>
      </c>
      <c r="CG9" s="5">
        <v>224.75</v>
      </c>
      <c r="CH9" s="5">
        <f t="shared" si="29"/>
        <v>-224.75</v>
      </c>
      <c r="CI9" s="5">
        <v>0</v>
      </c>
      <c r="CJ9" s="5">
        <v>63.49</v>
      </c>
      <c r="CK9" s="5">
        <f t="shared" si="30"/>
        <v>-63.49</v>
      </c>
      <c r="CL9" s="5">
        <v>0</v>
      </c>
      <c r="CM9" s="5">
        <v>30.71</v>
      </c>
      <c r="CN9" s="5">
        <f t="shared" si="31"/>
        <v>-30.71</v>
      </c>
      <c r="CO9" s="5">
        <v>0</v>
      </c>
      <c r="CP9" s="5">
        <v>40.85</v>
      </c>
      <c r="CQ9" s="5">
        <f t="shared" si="32"/>
        <v>-40.85</v>
      </c>
      <c r="CR9" s="5">
        <v>0</v>
      </c>
      <c r="CS9" s="5">
        <v>7.06</v>
      </c>
      <c r="CT9" s="5">
        <f t="shared" si="33"/>
        <v>-7.06</v>
      </c>
      <c r="CU9" s="5">
        <v>0</v>
      </c>
      <c r="CV9" s="5">
        <v>1.54</v>
      </c>
      <c r="CW9" s="5">
        <f t="shared" si="34"/>
        <v>-1.54</v>
      </c>
      <c r="CX9" s="5">
        <v>0</v>
      </c>
      <c r="CY9" s="5">
        <v>0.63</v>
      </c>
      <c r="CZ9" s="5">
        <f t="shared" si="35"/>
        <v>-0.63</v>
      </c>
      <c r="DA9" s="5">
        <v>0</v>
      </c>
      <c r="DB9" s="5">
        <v>3.33</v>
      </c>
      <c r="DC9" s="5">
        <f t="shared" si="36"/>
        <v>-3.33</v>
      </c>
      <c r="DD9" s="5">
        <v>0</v>
      </c>
      <c r="DE9" s="5">
        <v>3.6</v>
      </c>
      <c r="DF9" s="5">
        <f t="shared" si="37"/>
        <v>-3.6</v>
      </c>
      <c r="DG9" s="5">
        <v>0</v>
      </c>
      <c r="DH9" s="5">
        <v>0</v>
      </c>
      <c r="DI9" s="5">
        <f t="shared" si="38"/>
        <v>0</v>
      </c>
      <c r="DJ9" s="5">
        <v>0</v>
      </c>
      <c r="DK9" s="5">
        <v>0</v>
      </c>
      <c r="DL9" s="5">
        <f t="shared" si="39"/>
        <v>0</v>
      </c>
      <c r="DM9" s="5">
        <v>0</v>
      </c>
      <c r="DN9" s="5">
        <v>6.69</v>
      </c>
      <c r="DO9" s="5">
        <f t="shared" si="40"/>
        <v>-6.69</v>
      </c>
      <c r="DP9" s="5">
        <v>0</v>
      </c>
      <c r="DQ9" s="5">
        <v>64.37</v>
      </c>
      <c r="DR9" s="5">
        <f t="shared" si="41"/>
        <v>-64.37</v>
      </c>
      <c r="DS9" s="5">
        <v>0</v>
      </c>
      <c r="DT9" s="5">
        <v>110.69</v>
      </c>
      <c r="DU9" s="5">
        <f t="shared" si="42"/>
        <v>-110.69</v>
      </c>
      <c r="DV9" s="5">
        <v>0</v>
      </c>
      <c r="DW9" s="5">
        <v>63.8</v>
      </c>
      <c r="DX9" s="5">
        <f t="shared" si="43"/>
        <v>-63.8</v>
      </c>
      <c r="DY9" s="5">
        <v>0</v>
      </c>
      <c r="DZ9" s="5">
        <v>55.69</v>
      </c>
      <c r="EA9" s="5">
        <f t="shared" si="44"/>
        <v>-55.69</v>
      </c>
      <c r="EB9" s="5">
        <v>0</v>
      </c>
      <c r="EC9" s="5">
        <v>68.33</v>
      </c>
      <c r="ED9" s="5">
        <f t="shared" si="45"/>
        <v>-68.33</v>
      </c>
      <c r="EE9" s="5">
        <v>0</v>
      </c>
      <c r="EF9" s="5">
        <v>116.5</v>
      </c>
      <c r="EG9" s="5">
        <f t="shared" si="46"/>
        <v>-116.5</v>
      </c>
      <c r="EH9" s="5">
        <v>0</v>
      </c>
      <c r="EI9" s="5">
        <v>81.489999999999995</v>
      </c>
      <c r="EJ9" s="5">
        <f t="shared" si="47"/>
        <v>-81.489999999999995</v>
      </c>
      <c r="EK9" s="5">
        <v>0</v>
      </c>
      <c r="EL9" s="5">
        <v>156.87</v>
      </c>
      <c r="EM9" s="5">
        <f t="shared" si="48"/>
        <v>-156.87</v>
      </c>
      <c r="EN9" s="5">
        <v>0</v>
      </c>
      <c r="EO9" s="5">
        <v>295.02</v>
      </c>
      <c r="EP9" s="5">
        <f t="shared" si="49"/>
        <v>-295.02</v>
      </c>
      <c r="EQ9" s="5">
        <v>0</v>
      </c>
      <c r="ER9" s="5">
        <v>105.56</v>
      </c>
      <c r="ES9" s="5">
        <f t="shared" si="50"/>
        <v>-105.56</v>
      </c>
      <c r="ET9" s="5">
        <v>0</v>
      </c>
      <c r="EU9" s="5">
        <v>70.88</v>
      </c>
      <c r="EV9" s="5">
        <f t="shared" si="51"/>
        <v>-70.88</v>
      </c>
      <c r="EW9" s="5">
        <f>VLOOKUP(A9,Sheet2!$A$5:$D$35,3,FALSE)</f>
        <v>0</v>
      </c>
      <c r="EX9" s="5">
        <f>VLOOKUP(A9,Sheet2!$A$5:$D$35,4,FALSE)</f>
        <v>90.38</v>
      </c>
      <c r="EY9" s="5">
        <f t="shared" si="0"/>
        <v>-90.38</v>
      </c>
      <c r="EZ9" s="5">
        <v>0</v>
      </c>
      <c r="FA9" s="5">
        <v>103.88</v>
      </c>
      <c r="FB9" s="5">
        <f t="shared" si="1"/>
        <v>-103.88</v>
      </c>
      <c r="FC9" s="5">
        <v>0</v>
      </c>
      <c r="FD9" s="5">
        <v>55.73</v>
      </c>
      <c r="FE9" s="5">
        <f t="shared" si="52"/>
        <v>-55.73</v>
      </c>
      <c r="FF9" s="5">
        <f t="shared" si="53"/>
        <v>-1835.2199999999998</v>
      </c>
    </row>
    <row r="10" spans="1:162">
      <c r="A10" t="s">
        <v>19</v>
      </c>
      <c r="B10" t="s">
        <v>20</v>
      </c>
      <c r="C10" s="5">
        <v>0</v>
      </c>
      <c r="D10" s="5">
        <v>0</v>
      </c>
      <c r="E10" s="5">
        <f t="shared" si="2"/>
        <v>0</v>
      </c>
      <c r="F10" s="5">
        <v>0</v>
      </c>
      <c r="G10" s="5">
        <v>0</v>
      </c>
      <c r="H10" s="5">
        <f t="shared" si="3"/>
        <v>0</v>
      </c>
      <c r="I10" s="5">
        <v>0</v>
      </c>
      <c r="J10" s="5">
        <v>272.57</v>
      </c>
      <c r="K10" s="5">
        <f t="shared" si="4"/>
        <v>-272.57</v>
      </c>
      <c r="L10" s="5">
        <v>0</v>
      </c>
      <c r="M10" s="5">
        <v>2329.25</v>
      </c>
      <c r="N10" s="5">
        <f t="shared" si="5"/>
        <v>-2329.25</v>
      </c>
      <c r="O10" s="5">
        <v>0</v>
      </c>
      <c r="P10" s="5">
        <v>3484.58</v>
      </c>
      <c r="Q10" s="5">
        <f t="shared" si="6"/>
        <v>-3484.58</v>
      </c>
      <c r="R10" s="5">
        <v>0</v>
      </c>
      <c r="S10" s="5">
        <v>4025.43</v>
      </c>
      <c r="T10" s="5">
        <f t="shared" si="7"/>
        <v>-4025.43</v>
      </c>
      <c r="U10" s="5">
        <v>0</v>
      </c>
      <c r="V10" s="5">
        <v>4190.21</v>
      </c>
      <c r="W10" s="5">
        <f t="shared" si="8"/>
        <v>-4190.21</v>
      </c>
      <c r="X10" s="5">
        <v>0</v>
      </c>
      <c r="Y10" s="5">
        <v>4558.17</v>
      </c>
      <c r="Z10" s="5">
        <f t="shared" si="9"/>
        <v>-4558.17</v>
      </c>
      <c r="AA10" s="5">
        <v>0</v>
      </c>
      <c r="AB10" s="5">
        <v>5318.37</v>
      </c>
      <c r="AC10" s="5">
        <f t="shared" si="10"/>
        <v>-5318.37</v>
      </c>
      <c r="AD10" s="5">
        <v>0</v>
      </c>
      <c r="AE10" s="5">
        <v>5186.33</v>
      </c>
      <c r="AF10" s="5">
        <f t="shared" si="11"/>
        <v>-5186.33</v>
      </c>
      <c r="AG10" s="5">
        <v>0</v>
      </c>
      <c r="AH10" s="5">
        <v>5912.49</v>
      </c>
      <c r="AI10" s="5">
        <f t="shared" si="12"/>
        <v>-5912.49</v>
      </c>
      <c r="AJ10" s="5">
        <v>0</v>
      </c>
      <c r="AK10" s="5">
        <v>5779.27</v>
      </c>
      <c r="AL10" s="5">
        <f t="shared" si="13"/>
        <v>-5779.27</v>
      </c>
      <c r="AM10" s="5">
        <v>0</v>
      </c>
      <c r="AN10" s="5">
        <v>6063.82</v>
      </c>
      <c r="AO10" s="5">
        <f t="shared" si="14"/>
        <v>-6063.82</v>
      </c>
      <c r="AP10" s="5">
        <v>0</v>
      </c>
      <c r="AQ10" s="5">
        <v>6271.89</v>
      </c>
      <c r="AR10" s="5">
        <f t="shared" si="15"/>
        <v>-6271.89</v>
      </c>
      <c r="AS10" s="5">
        <v>0</v>
      </c>
      <c r="AT10" s="5">
        <v>6414.81</v>
      </c>
      <c r="AU10" s="5">
        <f t="shared" si="16"/>
        <v>-6414.81</v>
      </c>
      <c r="AV10" s="5">
        <v>0</v>
      </c>
      <c r="AW10" s="5">
        <v>6873.73</v>
      </c>
      <c r="AX10" s="5">
        <f t="shared" si="17"/>
        <v>-6873.73</v>
      </c>
      <c r="AY10" s="5">
        <v>0</v>
      </c>
      <c r="AZ10" s="5">
        <v>7057.5</v>
      </c>
      <c r="BA10" s="5">
        <f t="shared" si="18"/>
        <v>-7057.5</v>
      </c>
      <c r="BB10" s="5">
        <v>0</v>
      </c>
      <c r="BC10" s="5">
        <v>7200.42</v>
      </c>
      <c r="BD10" s="5">
        <f t="shared" si="19"/>
        <v>-7200.42</v>
      </c>
      <c r="BE10" s="5">
        <v>0</v>
      </c>
      <c r="BF10" s="5">
        <v>5678.22</v>
      </c>
      <c r="BG10" s="5">
        <f t="shared" si="20"/>
        <v>-5678.22</v>
      </c>
      <c r="BH10" s="5">
        <v>0</v>
      </c>
      <c r="BI10" s="5">
        <v>3702.8</v>
      </c>
      <c r="BJ10" s="5">
        <f t="shared" si="21"/>
        <v>-3702.8</v>
      </c>
      <c r="BK10" s="5">
        <v>0</v>
      </c>
      <c r="BL10" s="5">
        <v>3942.78</v>
      </c>
      <c r="BM10" s="5">
        <f t="shared" si="22"/>
        <v>-3942.78</v>
      </c>
      <c r="BN10" s="5">
        <v>0</v>
      </c>
      <c r="BO10" s="5">
        <v>5257.03</v>
      </c>
      <c r="BP10" s="5">
        <f t="shared" si="23"/>
        <v>-5257.03</v>
      </c>
      <c r="BQ10" s="5">
        <v>0</v>
      </c>
      <c r="BR10" s="5">
        <v>6209.67</v>
      </c>
      <c r="BS10" s="5">
        <f t="shared" si="24"/>
        <v>-6209.67</v>
      </c>
      <c r="BT10" s="5">
        <v>0</v>
      </c>
      <c r="BU10" s="5">
        <v>6043.37</v>
      </c>
      <c r="BV10" s="5">
        <f t="shared" si="25"/>
        <v>-6043.37</v>
      </c>
      <c r="BW10" s="5">
        <v>0</v>
      </c>
      <c r="BX10" s="5">
        <v>9025.61</v>
      </c>
      <c r="BY10" s="5">
        <f t="shared" si="26"/>
        <v>-9025.61</v>
      </c>
      <c r="BZ10" s="5">
        <v>0</v>
      </c>
      <c r="CA10" s="5">
        <v>12014.81</v>
      </c>
      <c r="CB10" s="5">
        <f t="shared" si="27"/>
        <v>-12014.81</v>
      </c>
      <c r="CC10" s="5">
        <v>0</v>
      </c>
      <c r="CD10" s="5">
        <v>13225.57</v>
      </c>
      <c r="CE10" s="5">
        <f t="shared" si="28"/>
        <v>-13225.57</v>
      </c>
      <c r="CF10" s="5">
        <v>0</v>
      </c>
      <c r="CG10" s="5">
        <v>14374.94</v>
      </c>
      <c r="CH10" s="5">
        <f t="shared" si="29"/>
        <v>-14374.94</v>
      </c>
      <c r="CI10" s="5">
        <v>0</v>
      </c>
      <c r="CJ10" s="5">
        <v>14134.15</v>
      </c>
      <c r="CK10" s="5">
        <f t="shared" si="30"/>
        <v>-14134.15</v>
      </c>
      <c r="CL10" s="5">
        <v>0</v>
      </c>
      <c r="CM10" s="5">
        <v>15211.99</v>
      </c>
      <c r="CN10" s="5">
        <f t="shared" si="31"/>
        <v>-15211.99</v>
      </c>
      <c r="CO10" s="5">
        <v>0</v>
      </c>
      <c r="CP10" s="5">
        <v>15049.05</v>
      </c>
      <c r="CQ10" s="5">
        <f t="shared" si="32"/>
        <v>-15049.05</v>
      </c>
      <c r="CR10" s="5">
        <v>0</v>
      </c>
      <c r="CS10" s="5">
        <v>13909.63</v>
      </c>
      <c r="CT10" s="5">
        <f t="shared" si="33"/>
        <v>-13909.63</v>
      </c>
      <c r="CU10" s="5">
        <v>0</v>
      </c>
      <c r="CV10" s="5">
        <v>14584.36</v>
      </c>
      <c r="CW10" s="5">
        <f t="shared" si="34"/>
        <v>-14584.36</v>
      </c>
      <c r="CX10" s="5">
        <v>0</v>
      </c>
      <c r="CY10" s="5">
        <v>11510.05</v>
      </c>
      <c r="CZ10" s="5">
        <f t="shared" si="35"/>
        <v>-11510.05</v>
      </c>
      <c r="DA10" s="5">
        <v>0</v>
      </c>
      <c r="DB10" s="5">
        <v>10420.51</v>
      </c>
      <c r="DC10" s="5">
        <f t="shared" si="36"/>
        <v>-10420.51</v>
      </c>
      <c r="DD10" s="5">
        <v>0</v>
      </c>
      <c r="DE10" s="5">
        <v>9759.2900000000009</v>
      </c>
      <c r="DF10" s="5">
        <f t="shared" si="37"/>
        <v>-9759.2900000000009</v>
      </c>
      <c r="DG10" s="5">
        <v>0</v>
      </c>
      <c r="DH10" s="5">
        <v>8167.77</v>
      </c>
      <c r="DI10" s="5">
        <f t="shared" si="38"/>
        <v>-8167.77</v>
      </c>
      <c r="DJ10" s="5">
        <v>0</v>
      </c>
      <c r="DK10" s="5">
        <v>8162.75</v>
      </c>
      <c r="DL10" s="5">
        <f t="shared" si="39"/>
        <v>-8162.75</v>
      </c>
      <c r="DM10" s="5">
        <v>0</v>
      </c>
      <c r="DN10" s="5">
        <v>7731.64</v>
      </c>
      <c r="DO10" s="5">
        <f t="shared" si="40"/>
        <v>-7731.64</v>
      </c>
      <c r="DP10" s="5">
        <v>0</v>
      </c>
      <c r="DQ10" s="5">
        <v>7671.11</v>
      </c>
      <c r="DR10" s="5">
        <f t="shared" si="41"/>
        <v>-7671.11</v>
      </c>
      <c r="DS10" s="5">
        <v>0</v>
      </c>
      <c r="DT10" s="5">
        <v>7176.21</v>
      </c>
      <c r="DU10" s="5">
        <f t="shared" si="42"/>
        <v>-7176.21</v>
      </c>
      <c r="DV10" s="5">
        <v>0</v>
      </c>
      <c r="DW10" s="5">
        <v>7733.12</v>
      </c>
      <c r="DX10" s="5">
        <f t="shared" si="43"/>
        <v>-7733.12</v>
      </c>
      <c r="DY10" s="5">
        <v>0</v>
      </c>
      <c r="DZ10" s="5">
        <v>8411.42</v>
      </c>
      <c r="EA10" s="5">
        <f t="shared" si="44"/>
        <v>-8411.42</v>
      </c>
      <c r="EB10" s="5">
        <v>0</v>
      </c>
      <c r="EC10" s="5">
        <v>7617.72</v>
      </c>
      <c r="ED10" s="5">
        <f t="shared" si="45"/>
        <v>-7617.72</v>
      </c>
      <c r="EE10" s="5">
        <v>0</v>
      </c>
      <c r="EF10" s="5">
        <v>8454.27</v>
      </c>
      <c r="EG10" s="5">
        <f t="shared" si="46"/>
        <v>-8454.27</v>
      </c>
      <c r="EH10" s="5">
        <v>0</v>
      </c>
      <c r="EI10" s="5">
        <v>9556.83</v>
      </c>
      <c r="EJ10" s="5">
        <f t="shared" si="47"/>
        <v>-9556.83</v>
      </c>
      <c r="EK10" s="5">
        <v>0</v>
      </c>
      <c r="EL10" s="5">
        <v>12495.77</v>
      </c>
      <c r="EM10" s="5">
        <f t="shared" si="48"/>
        <v>-12495.77</v>
      </c>
      <c r="EN10" s="5">
        <v>0</v>
      </c>
      <c r="EO10" s="5">
        <v>13222.31</v>
      </c>
      <c r="EP10" s="5">
        <f t="shared" si="49"/>
        <v>-13222.31</v>
      </c>
      <c r="EQ10" s="5">
        <v>0</v>
      </c>
      <c r="ER10" s="5">
        <v>15060.63</v>
      </c>
      <c r="ES10" s="5">
        <f t="shared" si="50"/>
        <v>-15060.63</v>
      </c>
      <c r="ET10" s="5">
        <v>0</v>
      </c>
      <c r="EU10" s="5">
        <v>17594.46</v>
      </c>
      <c r="EV10" s="5">
        <f t="shared" si="51"/>
        <v>-17594.46</v>
      </c>
      <c r="EW10" s="5">
        <f>VLOOKUP(A10,Sheet2!$A$5:$D$35,3,FALSE)</f>
        <v>0</v>
      </c>
      <c r="EX10" s="5">
        <f>VLOOKUP(A10,Sheet2!$A$5:$D$35,4,FALSE)</f>
        <v>16025.52</v>
      </c>
      <c r="EY10" s="5">
        <f t="shared" si="0"/>
        <v>-16025.52</v>
      </c>
      <c r="EZ10" s="5">
        <v>0</v>
      </c>
      <c r="FA10" s="5">
        <v>10635.56</v>
      </c>
      <c r="FB10" s="5">
        <f t="shared" si="1"/>
        <v>-10635.56</v>
      </c>
      <c r="FC10" s="5">
        <v>0</v>
      </c>
      <c r="FD10" s="5">
        <v>9865.56</v>
      </c>
      <c r="FE10" s="5">
        <f t="shared" si="52"/>
        <v>-9865.56</v>
      </c>
      <c r="FF10" s="5">
        <f t="shared" si="53"/>
        <v>-440575.32</v>
      </c>
    </row>
    <row r="11" spans="1:162">
      <c r="A11" s="7" t="s">
        <v>21</v>
      </c>
      <c r="B11" s="7" t="s">
        <v>22</v>
      </c>
      <c r="C11" s="8">
        <v>0</v>
      </c>
      <c r="D11" s="8">
        <v>0</v>
      </c>
      <c r="E11" s="8">
        <f t="shared" si="2"/>
        <v>0</v>
      </c>
      <c r="F11" s="8">
        <v>59.9</v>
      </c>
      <c r="G11" s="8">
        <v>0</v>
      </c>
      <c r="H11" s="8">
        <f t="shared" si="3"/>
        <v>59.9</v>
      </c>
      <c r="I11" s="8">
        <v>38.1</v>
      </c>
      <c r="J11" s="8">
        <v>0</v>
      </c>
      <c r="K11" s="8">
        <f t="shared" si="4"/>
        <v>38.1</v>
      </c>
      <c r="L11" s="8">
        <v>11</v>
      </c>
      <c r="M11" s="8">
        <v>0</v>
      </c>
      <c r="N11" s="8">
        <f t="shared" si="5"/>
        <v>11</v>
      </c>
      <c r="O11" s="8">
        <v>11</v>
      </c>
      <c r="P11" s="8">
        <v>0</v>
      </c>
      <c r="Q11" s="8">
        <f t="shared" si="6"/>
        <v>11</v>
      </c>
      <c r="R11" s="8">
        <v>65677.100000000006</v>
      </c>
      <c r="S11" s="8">
        <v>0</v>
      </c>
      <c r="T11" s="8">
        <f t="shared" si="7"/>
        <v>65677.100000000006</v>
      </c>
      <c r="U11" s="8">
        <v>11.5</v>
      </c>
      <c r="V11" s="8">
        <v>0</v>
      </c>
      <c r="W11" s="8">
        <f t="shared" si="8"/>
        <v>11.5</v>
      </c>
      <c r="X11" s="8">
        <v>15236.5</v>
      </c>
      <c r="Y11" s="8">
        <v>0</v>
      </c>
      <c r="Z11" s="8">
        <f t="shared" si="9"/>
        <v>15236.5</v>
      </c>
      <c r="AA11" s="8">
        <v>2953.8</v>
      </c>
      <c r="AB11" s="8">
        <v>0</v>
      </c>
      <c r="AC11" s="8">
        <f t="shared" si="10"/>
        <v>2953.8</v>
      </c>
      <c r="AD11" s="8">
        <v>7836.6</v>
      </c>
      <c r="AE11" s="8">
        <v>0</v>
      </c>
      <c r="AF11" s="8">
        <f t="shared" si="11"/>
        <v>7836.6</v>
      </c>
      <c r="AG11" s="8">
        <v>11.6</v>
      </c>
      <c r="AH11" s="8">
        <v>0</v>
      </c>
      <c r="AI11" s="8">
        <f t="shared" si="12"/>
        <v>11.6</v>
      </c>
      <c r="AJ11" s="8">
        <v>11.6</v>
      </c>
      <c r="AK11" s="8">
        <v>0</v>
      </c>
      <c r="AL11" s="8">
        <f t="shared" si="13"/>
        <v>11.6</v>
      </c>
      <c r="AM11" s="8">
        <v>11.6</v>
      </c>
      <c r="AN11" s="8">
        <v>0</v>
      </c>
      <c r="AO11" s="8">
        <f t="shared" si="14"/>
        <v>11.6</v>
      </c>
      <c r="AP11" s="8">
        <v>11.6</v>
      </c>
      <c r="AQ11" s="8">
        <v>0</v>
      </c>
      <c r="AR11" s="8">
        <f t="shared" si="15"/>
        <v>11.6</v>
      </c>
      <c r="AS11" s="8">
        <v>11.6</v>
      </c>
      <c r="AT11" s="8">
        <v>0</v>
      </c>
      <c r="AU11" s="8">
        <f t="shared" si="16"/>
        <v>11.6</v>
      </c>
      <c r="AV11" s="8">
        <v>11.6</v>
      </c>
      <c r="AW11" s="8">
        <v>0</v>
      </c>
      <c r="AX11" s="8">
        <f t="shared" si="17"/>
        <v>11.6</v>
      </c>
      <c r="AY11" s="8">
        <v>100049.36</v>
      </c>
      <c r="AZ11" s="8">
        <v>0</v>
      </c>
      <c r="BA11" s="8">
        <f t="shared" si="18"/>
        <v>100049.36</v>
      </c>
      <c r="BB11" s="8">
        <v>205335</v>
      </c>
      <c r="BC11" s="8">
        <v>0</v>
      </c>
      <c r="BD11" s="8">
        <f t="shared" si="19"/>
        <v>205335</v>
      </c>
      <c r="BE11" s="8">
        <v>12</v>
      </c>
      <c r="BF11" s="8">
        <v>0</v>
      </c>
      <c r="BG11" s="8">
        <f t="shared" si="20"/>
        <v>12</v>
      </c>
      <c r="BH11" s="8">
        <v>87997.3</v>
      </c>
      <c r="BI11" s="8">
        <v>0</v>
      </c>
      <c r="BJ11" s="8">
        <f t="shared" si="21"/>
        <v>87997.3</v>
      </c>
      <c r="BK11" s="8">
        <v>24150</v>
      </c>
      <c r="BL11" s="8">
        <v>0</v>
      </c>
      <c r="BM11" s="8">
        <f t="shared" si="22"/>
        <v>24150</v>
      </c>
      <c r="BN11" s="8">
        <v>0</v>
      </c>
      <c r="BO11" s="8">
        <v>0</v>
      </c>
      <c r="BP11" s="8">
        <f t="shared" si="23"/>
        <v>0</v>
      </c>
      <c r="BQ11" s="8">
        <v>0</v>
      </c>
      <c r="BR11" s="8">
        <v>0</v>
      </c>
      <c r="BS11" s="8">
        <f t="shared" si="24"/>
        <v>0</v>
      </c>
      <c r="BT11" s="8">
        <v>0</v>
      </c>
      <c r="BU11" s="8">
        <v>0</v>
      </c>
      <c r="BV11" s="8">
        <f t="shared" si="25"/>
        <v>0</v>
      </c>
      <c r="BW11" s="8">
        <v>0</v>
      </c>
      <c r="BX11" s="8">
        <v>0</v>
      </c>
      <c r="BY11" s="8">
        <f t="shared" si="26"/>
        <v>0</v>
      </c>
      <c r="BZ11" s="8">
        <v>0</v>
      </c>
      <c r="CA11" s="8">
        <v>0</v>
      </c>
      <c r="CB11" s="8">
        <f t="shared" si="27"/>
        <v>0</v>
      </c>
      <c r="CC11" s="8">
        <v>0</v>
      </c>
      <c r="CD11" s="8">
        <v>0</v>
      </c>
      <c r="CE11" s="8">
        <f t="shared" si="28"/>
        <v>0</v>
      </c>
      <c r="CF11" s="8">
        <v>0</v>
      </c>
      <c r="CG11" s="8">
        <v>0</v>
      </c>
      <c r="CH11" s="8">
        <f t="shared" si="29"/>
        <v>0</v>
      </c>
      <c r="CI11" s="8">
        <v>0</v>
      </c>
      <c r="CJ11" s="8">
        <v>0</v>
      </c>
      <c r="CK11" s="8">
        <f t="shared" si="30"/>
        <v>0</v>
      </c>
      <c r="CL11" s="8">
        <v>0</v>
      </c>
      <c r="CM11" s="8">
        <v>0</v>
      </c>
      <c r="CN11" s="8">
        <f t="shared" si="31"/>
        <v>0</v>
      </c>
      <c r="CO11" s="8">
        <v>0</v>
      </c>
      <c r="CP11" s="8">
        <v>0</v>
      </c>
      <c r="CQ11" s="8">
        <f t="shared" si="32"/>
        <v>0</v>
      </c>
      <c r="CR11" s="8">
        <v>0</v>
      </c>
      <c r="CS11" s="8">
        <v>0</v>
      </c>
      <c r="CT11" s="8">
        <f t="shared" si="33"/>
        <v>0</v>
      </c>
      <c r="CU11" s="8">
        <v>0</v>
      </c>
      <c r="CV11" s="8">
        <v>0</v>
      </c>
      <c r="CW11" s="8">
        <f t="shared" si="34"/>
        <v>0</v>
      </c>
      <c r="CX11" s="8">
        <v>0</v>
      </c>
      <c r="CY11" s="8">
        <v>0</v>
      </c>
      <c r="CZ11" s="8">
        <f t="shared" si="35"/>
        <v>0</v>
      </c>
      <c r="DA11" s="8">
        <v>0</v>
      </c>
      <c r="DB11" s="8">
        <v>0</v>
      </c>
      <c r="DC11" s="8">
        <f t="shared" si="36"/>
        <v>0</v>
      </c>
      <c r="DD11" s="8">
        <v>0</v>
      </c>
      <c r="DE11" s="8">
        <v>0</v>
      </c>
      <c r="DF11" s="8">
        <f t="shared" si="37"/>
        <v>0</v>
      </c>
      <c r="DG11" s="8">
        <v>0</v>
      </c>
      <c r="DH11" s="8">
        <v>0</v>
      </c>
      <c r="DI11" s="8">
        <f t="shared" si="38"/>
        <v>0</v>
      </c>
      <c r="DJ11" s="8">
        <v>0</v>
      </c>
      <c r="DK11" s="8">
        <v>0</v>
      </c>
      <c r="DL11" s="8">
        <f t="shared" si="39"/>
        <v>0</v>
      </c>
      <c r="DM11" s="8">
        <v>0</v>
      </c>
      <c r="DN11" s="8">
        <v>0</v>
      </c>
      <c r="DO11" s="8">
        <f t="shared" si="40"/>
        <v>0</v>
      </c>
      <c r="DP11" s="8">
        <v>0</v>
      </c>
      <c r="DQ11" s="8">
        <v>0</v>
      </c>
      <c r="DR11" s="8">
        <f t="shared" si="41"/>
        <v>0</v>
      </c>
      <c r="DS11" s="8">
        <v>0</v>
      </c>
      <c r="DT11" s="8">
        <v>0</v>
      </c>
      <c r="DU11" s="8">
        <f t="shared" si="42"/>
        <v>0</v>
      </c>
      <c r="DV11" s="8">
        <v>0</v>
      </c>
      <c r="DW11" s="8">
        <v>0</v>
      </c>
      <c r="DX11" s="8">
        <f t="shared" si="43"/>
        <v>0</v>
      </c>
      <c r="DY11" s="8">
        <v>0</v>
      </c>
      <c r="DZ11" s="8">
        <v>0</v>
      </c>
      <c r="EA11" s="8">
        <f t="shared" si="44"/>
        <v>0</v>
      </c>
      <c r="EB11" s="8">
        <v>0</v>
      </c>
      <c r="EC11" s="8">
        <v>0</v>
      </c>
      <c r="ED11" s="8">
        <f t="shared" si="45"/>
        <v>0</v>
      </c>
      <c r="EE11" s="8">
        <v>0</v>
      </c>
      <c r="EF11" s="8">
        <v>0</v>
      </c>
      <c r="EG11" s="8">
        <f t="shared" si="46"/>
        <v>0</v>
      </c>
      <c r="EH11" s="8">
        <v>0</v>
      </c>
      <c r="EI11" s="8">
        <v>0</v>
      </c>
      <c r="EJ11" s="8">
        <f t="shared" si="47"/>
        <v>0</v>
      </c>
      <c r="EK11" s="8">
        <v>0</v>
      </c>
      <c r="EL11" s="8">
        <v>0</v>
      </c>
      <c r="EM11" s="8">
        <f t="shared" si="48"/>
        <v>0</v>
      </c>
      <c r="EN11" s="8">
        <v>0</v>
      </c>
      <c r="EO11" s="8">
        <v>0</v>
      </c>
      <c r="EP11" s="8">
        <f t="shared" si="49"/>
        <v>0</v>
      </c>
      <c r="EQ11" s="8">
        <v>0</v>
      </c>
      <c r="ER11" s="8">
        <v>0</v>
      </c>
      <c r="ES11" s="8">
        <f t="shared" si="50"/>
        <v>0</v>
      </c>
      <c r="ET11" s="8">
        <v>0</v>
      </c>
      <c r="EU11" s="8">
        <v>0</v>
      </c>
      <c r="EV11" s="8">
        <f t="shared" si="51"/>
        <v>0</v>
      </c>
      <c r="EW11" s="8">
        <v>0</v>
      </c>
      <c r="EX11" s="8">
        <v>0</v>
      </c>
      <c r="EY11" s="8">
        <f t="shared" si="0"/>
        <v>0</v>
      </c>
      <c r="EZ11" s="8">
        <v>0</v>
      </c>
      <c r="FA11" s="8">
        <v>0</v>
      </c>
      <c r="FB11" s="8">
        <f t="shared" si="1"/>
        <v>0</v>
      </c>
      <c r="FC11" s="8">
        <v>0</v>
      </c>
      <c r="FD11" s="8">
        <v>0</v>
      </c>
      <c r="FE11" s="8">
        <f t="shared" si="52"/>
        <v>0</v>
      </c>
      <c r="FF11" s="8">
        <f t="shared" si="53"/>
        <v>509448.75999999978</v>
      </c>
    </row>
    <row r="12" spans="1:162">
      <c r="A12" t="s">
        <v>23</v>
      </c>
      <c r="B12" t="s">
        <v>24</v>
      </c>
      <c r="C12" s="5">
        <v>0</v>
      </c>
      <c r="D12" s="5">
        <v>0</v>
      </c>
      <c r="E12" s="5">
        <f t="shared" ref="E12:E47" si="54">+C12-D12</f>
        <v>0</v>
      </c>
      <c r="F12" s="5">
        <v>59.9</v>
      </c>
      <c r="G12" s="5">
        <v>0</v>
      </c>
      <c r="H12" s="5">
        <f t="shared" ref="H12:H47" si="55">+F12-G12</f>
        <v>59.9</v>
      </c>
      <c r="I12" s="5">
        <v>38.1</v>
      </c>
      <c r="J12" s="5">
        <v>0</v>
      </c>
      <c r="K12" s="5">
        <f t="shared" ref="K12:K47" si="56">+I12-J12</f>
        <v>38.1</v>
      </c>
      <c r="L12" s="5">
        <v>11</v>
      </c>
      <c r="M12" s="5">
        <v>0</v>
      </c>
      <c r="N12" s="5">
        <f t="shared" ref="N12:N47" si="57">+L12-M12</f>
        <v>11</v>
      </c>
      <c r="O12" s="5">
        <v>11</v>
      </c>
      <c r="P12" s="5">
        <v>0</v>
      </c>
      <c r="Q12" s="5">
        <f t="shared" ref="Q12:Q47" si="58">+O12-P12</f>
        <v>11</v>
      </c>
      <c r="R12" s="5">
        <v>21.6</v>
      </c>
      <c r="S12" s="5">
        <v>0</v>
      </c>
      <c r="T12" s="5">
        <f t="shared" ref="T12:T47" si="59">+R12-S12</f>
        <v>21.6</v>
      </c>
      <c r="U12" s="5">
        <v>11.5</v>
      </c>
      <c r="V12" s="5">
        <v>0</v>
      </c>
      <c r="W12" s="5">
        <f t="shared" ref="W12:W47" si="60">+U12-V12</f>
        <v>11.5</v>
      </c>
      <c r="X12" s="5">
        <v>56.5</v>
      </c>
      <c r="Y12" s="5">
        <v>0</v>
      </c>
      <c r="Z12" s="5">
        <f t="shared" ref="Z12:Z47" si="61">+X12-Y12</f>
        <v>56.5</v>
      </c>
      <c r="AA12" s="5">
        <v>11.6</v>
      </c>
      <c r="AB12" s="5">
        <v>0</v>
      </c>
      <c r="AC12" s="5">
        <f t="shared" ref="AC12:AC47" si="62">+AA12-AB12</f>
        <v>11.6</v>
      </c>
      <c r="AD12" s="5">
        <v>11.6</v>
      </c>
      <c r="AE12" s="5">
        <v>0</v>
      </c>
      <c r="AF12" s="5">
        <f t="shared" ref="AF12:AF47" si="63">+AD12-AE12</f>
        <v>11.6</v>
      </c>
      <c r="AG12" s="5">
        <v>11.6</v>
      </c>
      <c r="AH12" s="5">
        <v>0</v>
      </c>
      <c r="AI12" s="5">
        <f t="shared" ref="AI12:AI47" si="64">+AG12-AH12</f>
        <v>11.6</v>
      </c>
      <c r="AJ12" s="5">
        <v>11.6</v>
      </c>
      <c r="AK12" s="5">
        <v>0</v>
      </c>
      <c r="AL12" s="5">
        <f t="shared" ref="AL12:AL47" si="65">+AJ12-AK12</f>
        <v>11.6</v>
      </c>
      <c r="AM12" s="5">
        <v>11.6</v>
      </c>
      <c r="AN12" s="5">
        <v>0</v>
      </c>
      <c r="AO12" s="5">
        <f t="shared" ref="AO12:AO47" si="66">+AM12-AN12</f>
        <v>11.6</v>
      </c>
      <c r="AP12" s="5">
        <v>11.6</v>
      </c>
      <c r="AQ12" s="5">
        <v>0</v>
      </c>
      <c r="AR12" s="5">
        <f t="shared" ref="AR12:AR47" si="67">+AP12-AQ12</f>
        <v>11.6</v>
      </c>
      <c r="AS12" s="5">
        <v>11.6</v>
      </c>
      <c r="AT12" s="5">
        <v>0</v>
      </c>
      <c r="AU12" s="5">
        <f t="shared" ref="AU12:AU47" si="68">+AS12-AT12</f>
        <v>11.6</v>
      </c>
      <c r="AV12" s="5">
        <v>11.6</v>
      </c>
      <c r="AW12" s="5">
        <v>0</v>
      </c>
      <c r="AX12" s="5">
        <f t="shared" ref="AX12:AX47" si="69">+AV12-AW12</f>
        <v>11.6</v>
      </c>
      <c r="AY12" s="5">
        <v>49.36</v>
      </c>
      <c r="AZ12" s="5">
        <v>0</v>
      </c>
      <c r="BA12" s="5">
        <f t="shared" ref="BA12:BA47" si="70">+AY12-AZ12</f>
        <v>49.36</v>
      </c>
      <c r="BB12" s="5">
        <v>12</v>
      </c>
      <c r="BC12" s="5">
        <v>0</v>
      </c>
      <c r="BD12" s="5">
        <f t="shared" ref="BD12:BD47" si="71">+BB12-BC12</f>
        <v>12</v>
      </c>
      <c r="BE12" s="5">
        <v>12</v>
      </c>
      <c r="BF12" s="5">
        <v>0</v>
      </c>
      <c r="BG12" s="5">
        <f t="shared" ref="BG12:BG47" si="72">+BE12-BF12</f>
        <v>12</v>
      </c>
      <c r="BH12" s="5">
        <v>0</v>
      </c>
      <c r="BI12" s="5">
        <v>0</v>
      </c>
      <c r="BJ12" s="5">
        <f t="shared" ref="BJ12:BJ47" si="73">+BH12-BI12</f>
        <v>0</v>
      </c>
      <c r="BK12" s="5">
        <v>0</v>
      </c>
      <c r="BL12" s="5">
        <v>0</v>
      </c>
      <c r="BM12" s="5">
        <f t="shared" ref="BM12:BM47" si="74">+BK12-BL12</f>
        <v>0</v>
      </c>
      <c r="BN12" s="5">
        <v>0</v>
      </c>
      <c r="BO12" s="5">
        <v>0</v>
      </c>
      <c r="BP12" s="5">
        <f t="shared" ref="BP12:BP47" si="75">+BN12-BO12</f>
        <v>0</v>
      </c>
      <c r="BQ12" s="5">
        <v>0</v>
      </c>
      <c r="BR12" s="5">
        <v>0</v>
      </c>
      <c r="BS12" s="5">
        <f t="shared" ref="BS12:BS47" si="76">+BQ12-BR12</f>
        <v>0</v>
      </c>
      <c r="BT12" s="5">
        <v>0</v>
      </c>
      <c r="BU12" s="5">
        <v>0</v>
      </c>
      <c r="BV12" s="5">
        <f t="shared" ref="BV12:BV47" si="77">+BT12-BU12</f>
        <v>0</v>
      </c>
      <c r="BW12" s="5">
        <v>0</v>
      </c>
      <c r="BX12" s="5">
        <v>0</v>
      </c>
      <c r="BY12" s="5">
        <f t="shared" ref="BY12:BY47" si="78">+BW12-BX12</f>
        <v>0</v>
      </c>
      <c r="BZ12" s="5">
        <v>0</v>
      </c>
      <c r="CA12" s="5">
        <v>0</v>
      </c>
      <c r="CB12" s="5">
        <f t="shared" ref="CB12:CB47" si="79">+BZ12-CA12</f>
        <v>0</v>
      </c>
      <c r="CC12" s="5">
        <v>0</v>
      </c>
      <c r="CD12" s="5">
        <v>0</v>
      </c>
      <c r="CE12" s="5">
        <f t="shared" ref="CE12:CE47" si="80">+CC12-CD12</f>
        <v>0</v>
      </c>
      <c r="CF12" s="5">
        <v>0</v>
      </c>
      <c r="CG12" s="5">
        <v>0</v>
      </c>
      <c r="CH12" s="5">
        <f t="shared" ref="CH12:CH47" si="81">+CF12-CG12</f>
        <v>0</v>
      </c>
      <c r="CI12" s="5">
        <v>0</v>
      </c>
      <c r="CJ12" s="5">
        <v>0</v>
      </c>
      <c r="CK12" s="5">
        <f t="shared" ref="CK12:CK47" si="82">+CI12-CJ12</f>
        <v>0</v>
      </c>
      <c r="CL12" s="5">
        <v>0</v>
      </c>
      <c r="CM12" s="5">
        <v>0</v>
      </c>
      <c r="CN12" s="5">
        <f t="shared" ref="CN12:CN47" si="83">+CL12-CM12</f>
        <v>0</v>
      </c>
      <c r="CO12" s="5">
        <v>0</v>
      </c>
      <c r="CP12" s="5">
        <v>0</v>
      </c>
      <c r="CQ12" s="5">
        <f t="shared" ref="CQ12:CQ47" si="84">+CO12-CP12</f>
        <v>0</v>
      </c>
      <c r="CR12" s="5">
        <v>0</v>
      </c>
      <c r="CS12" s="5">
        <v>0</v>
      </c>
      <c r="CT12" s="5">
        <f t="shared" ref="CT12:CT47" si="85">+CR12-CS12</f>
        <v>0</v>
      </c>
      <c r="CU12" s="5">
        <v>0</v>
      </c>
      <c r="CV12" s="5">
        <v>0</v>
      </c>
      <c r="CW12" s="5">
        <f t="shared" ref="CW12:CW47" si="86">+CU12-CV12</f>
        <v>0</v>
      </c>
      <c r="CX12" s="5">
        <v>0</v>
      </c>
      <c r="CY12" s="5">
        <v>0</v>
      </c>
      <c r="CZ12" s="5">
        <f t="shared" ref="CZ12:CZ47" si="87">+CX12-CY12</f>
        <v>0</v>
      </c>
      <c r="DA12" s="5">
        <v>0</v>
      </c>
      <c r="DB12" s="5">
        <v>0</v>
      </c>
      <c r="DC12" s="5">
        <f t="shared" ref="DC12:DC47" si="88">+DA12-DB12</f>
        <v>0</v>
      </c>
      <c r="DD12" s="5">
        <v>0</v>
      </c>
      <c r="DE12" s="5">
        <v>0</v>
      </c>
      <c r="DF12" s="5">
        <f t="shared" ref="DF12:DF47" si="89">+DD12-DE12</f>
        <v>0</v>
      </c>
      <c r="DG12" s="5">
        <v>0</v>
      </c>
      <c r="DH12" s="5">
        <v>0</v>
      </c>
      <c r="DI12" s="5">
        <f t="shared" ref="DI12:DI47" si="90">+DG12-DH12</f>
        <v>0</v>
      </c>
      <c r="DJ12" s="5">
        <v>0</v>
      </c>
      <c r="DK12" s="5">
        <v>0</v>
      </c>
      <c r="DL12" s="5">
        <f t="shared" ref="DL12:DL47" si="91">+DJ12-DK12</f>
        <v>0</v>
      </c>
      <c r="DM12" s="5">
        <v>0</v>
      </c>
      <c r="DN12" s="5">
        <v>0</v>
      </c>
      <c r="DO12" s="5">
        <f t="shared" ref="DO12:DO47" si="92">+DM12-DN12</f>
        <v>0</v>
      </c>
      <c r="DP12" s="5">
        <v>0</v>
      </c>
      <c r="DQ12" s="5">
        <v>0</v>
      </c>
      <c r="DR12" s="5">
        <f t="shared" ref="DR12:DR47" si="93">+DP12-DQ12</f>
        <v>0</v>
      </c>
      <c r="DS12" s="5">
        <v>0</v>
      </c>
      <c r="DT12" s="5">
        <v>0</v>
      </c>
      <c r="DU12" s="5">
        <f t="shared" ref="DU12:DU47" si="94">+DS12-DT12</f>
        <v>0</v>
      </c>
      <c r="DV12" s="5">
        <v>0</v>
      </c>
      <c r="DW12" s="5">
        <v>0</v>
      </c>
      <c r="DX12" s="5">
        <f t="shared" ref="DX12:DX47" si="95">+DV12-DW12</f>
        <v>0</v>
      </c>
      <c r="DY12" s="5">
        <v>0</v>
      </c>
      <c r="DZ12" s="5">
        <v>0</v>
      </c>
      <c r="EA12" s="5">
        <f t="shared" ref="EA12:EA47" si="96">+DY12-DZ12</f>
        <v>0</v>
      </c>
      <c r="EB12" s="5">
        <v>0</v>
      </c>
      <c r="EC12" s="5">
        <v>0</v>
      </c>
      <c r="ED12" s="5">
        <f t="shared" ref="ED12:ED47" si="97">+EB12-EC12</f>
        <v>0</v>
      </c>
      <c r="EE12" s="5">
        <v>0</v>
      </c>
      <c r="EF12" s="5">
        <v>0</v>
      </c>
      <c r="EG12" s="5">
        <f t="shared" ref="EG12:EG47" si="98">+EE12-EF12</f>
        <v>0</v>
      </c>
      <c r="EH12" s="5">
        <v>0</v>
      </c>
      <c r="EI12" s="5">
        <v>0</v>
      </c>
      <c r="EJ12" s="5">
        <f t="shared" ref="EJ12:EJ47" si="99">+EH12-EI12</f>
        <v>0</v>
      </c>
      <c r="EK12" s="5">
        <v>0</v>
      </c>
      <c r="EL12" s="5">
        <v>0</v>
      </c>
      <c r="EM12" s="5">
        <f t="shared" ref="EM12:EM47" si="100">+EK12-EL12</f>
        <v>0</v>
      </c>
      <c r="EN12" s="5">
        <v>0</v>
      </c>
      <c r="EO12" s="5">
        <v>0</v>
      </c>
      <c r="EP12" s="5">
        <f t="shared" ref="EP12:EP47" si="101">+EN12-EO12</f>
        <v>0</v>
      </c>
      <c r="EQ12" s="5">
        <v>0</v>
      </c>
      <c r="ER12" s="5">
        <v>0</v>
      </c>
      <c r="ES12" s="5">
        <f t="shared" ref="ES12:ES47" si="102">+EQ12-ER12</f>
        <v>0</v>
      </c>
      <c r="ET12" s="5">
        <v>0</v>
      </c>
      <c r="EU12" s="5">
        <v>0</v>
      </c>
      <c r="EV12" s="5">
        <f t="shared" ref="EV12:EV47" si="103">+ET12-EU12</f>
        <v>0</v>
      </c>
      <c r="EW12" s="5">
        <v>0</v>
      </c>
      <c r="EX12" s="5">
        <v>0</v>
      </c>
      <c r="EY12" s="5">
        <f t="shared" si="0"/>
        <v>0</v>
      </c>
      <c r="EZ12" s="5">
        <v>0</v>
      </c>
      <c r="FA12" s="5">
        <v>0</v>
      </c>
      <c r="FB12" s="5">
        <f t="shared" si="1"/>
        <v>0</v>
      </c>
      <c r="FC12" s="5">
        <v>0</v>
      </c>
      <c r="FD12" s="5">
        <v>0</v>
      </c>
      <c r="FE12" s="5">
        <f t="shared" si="52"/>
        <v>0</v>
      </c>
      <c r="FF12" s="5">
        <f t="shared" si="53"/>
        <v>375.76</v>
      </c>
    </row>
    <row r="13" spans="1:162">
      <c r="A13" t="s">
        <v>25</v>
      </c>
      <c r="B13" t="s">
        <v>26</v>
      </c>
      <c r="C13" s="5">
        <v>0</v>
      </c>
      <c r="D13" s="5">
        <v>0</v>
      </c>
      <c r="E13" s="5">
        <f t="shared" si="54"/>
        <v>0</v>
      </c>
      <c r="F13" s="5">
        <v>0</v>
      </c>
      <c r="G13" s="5">
        <v>0</v>
      </c>
      <c r="H13" s="5">
        <f t="shared" si="55"/>
        <v>0</v>
      </c>
      <c r="I13" s="5">
        <v>0</v>
      </c>
      <c r="J13" s="5">
        <v>0</v>
      </c>
      <c r="K13" s="5">
        <f t="shared" si="56"/>
        <v>0</v>
      </c>
      <c r="L13" s="5">
        <v>0</v>
      </c>
      <c r="M13" s="5">
        <v>0</v>
      </c>
      <c r="N13" s="5">
        <f t="shared" si="57"/>
        <v>0</v>
      </c>
      <c r="O13" s="5">
        <v>0</v>
      </c>
      <c r="P13" s="5">
        <v>0</v>
      </c>
      <c r="Q13" s="5">
        <f t="shared" si="58"/>
        <v>0</v>
      </c>
      <c r="R13" s="5">
        <v>65655.5</v>
      </c>
      <c r="S13" s="5">
        <v>0</v>
      </c>
      <c r="T13" s="5">
        <f t="shared" si="59"/>
        <v>65655.5</v>
      </c>
      <c r="U13" s="5">
        <v>0</v>
      </c>
      <c r="V13" s="5">
        <v>0</v>
      </c>
      <c r="W13" s="5">
        <f t="shared" si="60"/>
        <v>0</v>
      </c>
      <c r="X13" s="5">
        <v>15180</v>
      </c>
      <c r="Y13" s="5">
        <v>0</v>
      </c>
      <c r="Z13" s="5">
        <f t="shared" si="61"/>
        <v>15180</v>
      </c>
      <c r="AA13" s="5">
        <v>2942.2</v>
      </c>
      <c r="AB13" s="5">
        <v>0</v>
      </c>
      <c r="AC13" s="5">
        <f t="shared" si="62"/>
        <v>2942.2</v>
      </c>
      <c r="AD13" s="5">
        <v>7825</v>
      </c>
      <c r="AE13" s="5">
        <v>0</v>
      </c>
      <c r="AF13" s="5">
        <f t="shared" si="63"/>
        <v>7825</v>
      </c>
      <c r="AG13" s="5">
        <v>0</v>
      </c>
      <c r="AH13" s="5">
        <v>0</v>
      </c>
      <c r="AI13" s="5">
        <f t="shared" si="64"/>
        <v>0</v>
      </c>
      <c r="AJ13" s="5">
        <v>0</v>
      </c>
      <c r="AK13" s="5">
        <v>0</v>
      </c>
      <c r="AL13" s="5">
        <f t="shared" si="65"/>
        <v>0</v>
      </c>
      <c r="AM13" s="5">
        <v>0</v>
      </c>
      <c r="AN13" s="5">
        <v>0</v>
      </c>
      <c r="AO13" s="5">
        <f t="shared" si="66"/>
        <v>0</v>
      </c>
      <c r="AP13" s="5">
        <v>0</v>
      </c>
      <c r="AQ13" s="5">
        <v>0</v>
      </c>
      <c r="AR13" s="5">
        <f t="shared" si="67"/>
        <v>0</v>
      </c>
      <c r="AS13" s="5">
        <v>0</v>
      </c>
      <c r="AT13" s="5">
        <v>0</v>
      </c>
      <c r="AU13" s="5">
        <f t="shared" si="68"/>
        <v>0</v>
      </c>
      <c r="AV13" s="5">
        <v>0</v>
      </c>
      <c r="AW13" s="5">
        <v>0</v>
      </c>
      <c r="AX13" s="5">
        <f t="shared" si="69"/>
        <v>0</v>
      </c>
      <c r="AY13" s="5">
        <v>0</v>
      </c>
      <c r="AZ13" s="5">
        <v>0</v>
      </c>
      <c r="BA13" s="5">
        <f t="shared" si="70"/>
        <v>0</v>
      </c>
      <c r="BB13" s="5">
        <v>127000</v>
      </c>
      <c r="BC13" s="5">
        <v>0</v>
      </c>
      <c r="BD13" s="5">
        <f t="shared" si="71"/>
        <v>127000</v>
      </c>
      <c r="BE13" s="5">
        <v>0</v>
      </c>
      <c r="BF13" s="5">
        <v>0</v>
      </c>
      <c r="BG13" s="5">
        <f t="shared" si="72"/>
        <v>0</v>
      </c>
      <c r="BH13" s="5">
        <v>87997.3</v>
      </c>
      <c r="BI13" s="5">
        <v>0</v>
      </c>
      <c r="BJ13" s="5">
        <f t="shared" si="73"/>
        <v>87997.3</v>
      </c>
      <c r="BK13" s="5">
        <v>0</v>
      </c>
      <c r="BL13" s="5">
        <v>0</v>
      </c>
      <c r="BM13" s="5">
        <f t="shared" si="74"/>
        <v>0</v>
      </c>
      <c r="BN13" s="5">
        <v>0</v>
      </c>
      <c r="BO13" s="5">
        <v>0</v>
      </c>
      <c r="BP13" s="5">
        <f t="shared" si="75"/>
        <v>0</v>
      </c>
      <c r="BQ13" s="5">
        <v>0</v>
      </c>
      <c r="BR13" s="5">
        <v>0</v>
      </c>
      <c r="BS13" s="5">
        <f t="shared" si="76"/>
        <v>0</v>
      </c>
      <c r="BT13" s="5">
        <v>0</v>
      </c>
      <c r="BU13" s="5">
        <v>0</v>
      </c>
      <c r="BV13" s="5">
        <f t="shared" si="77"/>
        <v>0</v>
      </c>
      <c r="BW13" s="5">
        <v>0</v>
      </c>
      <c r="BX13" s="5">
        <v>0</v>
      </c>
      <c r="BY13" s="5">
        <f t="shared" si="78"/>
        <v>0</v>
      </c>
      <c r="BZ13" s="5">
        <v>0</v>
      </c>
      <c r="CA13" s="5">
        <v>0</v>
      </c>
      <c r="CB13" s="5">
        <f t="shared" si="79"/>
        <v>0</v>
      </c>
      <c r="CC13" s="5">
        <v>0</v>
      </c>
      <c r="CD13" s="5">
        <v>0</v>
      </c>
      <c r="CE13" s="5">
        <f t="shared" si="80"/>
        <v>0</v>
      </c>
      <c r="CF13" s="5">
        <v>0</v>
      </c>
      <c r="CG13" s="5">
        <v>0</v>
      </c>
      <c r="CH13" s="5">
        <f t="shared" si="81"/>
        <v>0</v>
      </c>
      <c r="CI13" s="5">
        <v>0</v>
      </c>
      <c r="CJ13" s="5">
        <v>0</v>
      </c>
      <c r="CK13" s="5">
        <f t="shared" si="82"/>
        <v>0</v>
      </c>
      <c r="CL13" s="5">
        <v>0</v>
      </c>
      <c r="CM13" s="5">
        <v>0</v>
      </c>
      <c r="CN13" s="5">
        <f t="shared" si="83"/>
        <v>0</v>
      </c>
      <c r="CO13" s="5">
        <v>0</v>
      </c>
      <c r="CP13" s="5">
        <v>0</v>
      </c>
      <c r="CQ13" s="5">
        <f t="shared" si="84"/>
        <v>0</v>
      </c>
      <c r="CR13" s="5">
        <v>0</v>
      </c>
      <c r="CS13" s="5">
        <v>0</v>
      </c>
      <c r="CT13" s="5">
        <f t="shared" si="85"/>
        <v>0</v>
      </c>
      <c r="CU13" s="5">
        <v>0</v>
      </c>
      <c r="CV13" s="5">
        <v>0</v>
      </c>
      <c r="CW13" s="5">
        <f t="shared" si="86"/>
        <v>0</v>
      </c>
      <c r="CX13" s="5">
        <v>0</v>
      </c>
      <c r="CY13" s="5">
        <v>0</v>
      </c>
      <c r="CZ13" s="5">
        <f t="shared" si="87"/>
        <v>0</v>
      </c>
      <c r="DA13" s="5">
        <v>0</v>
      </c>
      <c r="DB13" s="5">
        <v>0</v>
      </c>
      <c r="DC13" s="5">
        <f t="shared" si="88"/>
        <v>0</v>
      </c>
      <c r="DD13" s="5">
        <v>0</v>
      </c>
      <c r="DE13" s="5">
        <v>0</v>
      </c>
      <c r="DF13" s="5">
        <f t="shared" si="89"/>
        <v>0</v>
      </c>
      <c r="DG13" s="5">
        <v>0</v>
      </c>
      <c r="DH13" s="5">
        <v>0</v>
      </c>
      <c r="DI13" s="5">
        <f t="shared" si="90"/>
        <v>0</v>
      </c>
      <c r="DJ13" s="5">
        <v>0</v>
      </c>
      <c r="DK13" s="5">
        <v>0</v>
      </c>
      <c r="DL13" s="5">
        <f t="shared" si="91"/>
        <v>0</v>
      </c>
      <c r="DM13" s="5">
        <v>0</v>
      </c>
      <c r="DN13" s="5">
        <v>0</v>
      </c>
      <c r="DO13" s="5">
        <f t="shared" si="92"/>
        <v>0</v>
      </c>
      <c r="DP13" s="5">
        <v>0</v>
      </c>
      <c r="DQ13" s="5">
        <v>0</v>
      </c>
      <c r="DR13" s="5">
        <f t="shared" si="93"/>
        <v>0</v>
      </c>
      <c r="DS13" s="5">
        <v>0</v>
      </c>
      <c r="DT13" s="5">
        <v>0</v>
      </c>
      <c r="DU13" s="5">
        <f t="shared" si="94"/>
        <v>0</v>
      </c>
      <c r="DV13" s="5">
        <v>0</v>
      </c>
      <c r="DW13" s="5">
        <v>0</v>
      </c>
      <c r="DX13" s="5">
        <f t="shared" si="95"/>
        <v>0</v>
      </c>
      <c r="DY13" s="5">
        <v>0</v>
      </c>
      <c r="DZ13" s="5">
        <v>0</v>
      </c>
      <c r="EA13" s="5">
        <f t="shared" si="96"/>
        <v>0</v>
      </c>
      <c r="EB13" s="5">
        <v>0</v>
      </c>
      <c r="EC13" s="5">
        <v>0</v>
      </c>
      <c r="ED13" s="5">
        <f t="shared" si="97"/>
        <v>0</v>
      </c>
      <c r="EE13" s="5">
        <v>0</v>
      </c>
      <c r="EF13" s="5">
        <v>0</v>
      </c>
      <c r="EG13" s="5">
        <f t="shared" si="98"/>
        <v>0</v>
      </c>
      <c r="EH13" s="5">
        <v>0</v>
      </c>
      <c r="EI13" s="5">
        <v>0</v>
      </c>
      <c r="EJ13" s="5">
        <f t="shared" si="99"/>
        <v>0</v>
      </c>
      <c r="EK13" s="5">
        <v>0</v>
      </c>
      <c r="EL13" s="5">
        <v>0</v>
      </c>
      <c r="EM13" s="5">
        <f t="shared" si="100"/>
        <v>0</v>
      </c>
      <c r="EN13" s="5">
        <v>0</v>
      </c>
      <c r="EO13" s="5">
        <v>0</v>
      </c>
      <c r="EP13" s="5">
        <f t="shared" si="101"/>
        <v>0</v>
      </c>
      <c r="EQ13" s="5">
        <v>0</v>
      </c>
      <c r="ER13" s="5">
        <v>0</v>
      </c>
      <c r="ES13" s="5">
        <f t="shared" si="102"/>
        <v>0</v>
      </c>
      <c r="ET13" s="5">
        <v>0</v>
      </c>
      <c r="EU13" s="5">
        <v>0</v>
      </c>
      <c r="EV13" s="5">
        <f t="shared" si="103"/>
        <v>0</v>
      </c>
      <c r="EW13" s="5">
        <v>0</v>
      </c>
      <c r="EX13" s="5">
        <v>0</v>
      </c>
      <c r="EY13" s="5">
        <f t="shared" si="0"/>
        <v>0</v>
      </c>
      <c r="EZ13" s="5">
        <v>0</v>
      </c>
      <c r="FA13" s="5">
        <v>0</v>
      </c>
      <c r="FB13" s="5">
        <f t="shared" si="1"/>
        <v>0</v>
      </c>
      <c r="FC13" s="5">
        <v>0</v>
      </c>
      <c r="FD13" s="5">
        <v>0</v>
      </c>
      <c r="FE13" s="5">
        <f t="shared" si="52"/>
        <v>0</v>
      </c>
      <c r="FF13" s="5">
        <f t="shared" si="53"/>
        <v>306600</v>
      </c>
    </row>
    <row r="14" spans="1:162">
      <c r="A14" t="s">
        <v>27</v>
      </c>
      <c r="B14" t="s">
        <v>28</v>
      </c>
      <c r="C14" s="5">
        <v>0</v>
      </c>
      <c r="D14" s="5">
        <v>0</v>
      </c>
      <c r="E14" s="5">
        <f t="shared" si="54"/>
        <v>0</v>
      </c>
      <c r="F14" s="5">
        <v>0</v>
      </c>
      <c r="G14" s="5">
        <v>0</v>
      </c>
      <c r="H14" s="5">
        <f t="shared" si="55"/>
        <v>0</v>
      </c>
      <c r="I14" s="5">
        <v>0</v>
      </c>
      <c r="J14" s="5">
        <v>0</v>
      </c>
      <c r="K14" s="5">
        <f t="shared" si="56"/>
        <v>0</v>
      </c>
      <c r="L14" s="5">
        <v>0</v>
      </c>
      <c r="M14" s="5">
        <v>0</v>
      </c>
      <c r="N14" s="5">
        <f t="shared" si="57"/>
        <v>0</v>
      </c>
      <c r="O14" s="5">
        <v>0</v>
      </c>
      <c r="P14" s="5">
        <v>0</v>
      </c>
      <c r="Q14" s="5">
        <f t="shared" si="58"/>
        <v>0</v>
      </c>
      <c r="R14" s="5">
        <v>0</v>
      </c>
      <c r="S14" s="5">
        <v>0</v>
      </c>
      <c r="T14" s="5">
        <f t="shared" si="59"/>
        <v>0</v>
      </c>
      <c r="U14" s="5">
        <v>0</v>
      </c>
      <c r="V14" s="5">
        <v>0</v>
      </c>
      <c r="W14" s="5">
        <f t="shared" si="60"/>
        <v>0</v>
      </c>
      <c r="X14" s="5">
        <v>0</v>
      </c>
      <c r="Y14" s="5">
        <v>0</v>
      </c>
      <c r="Z14" s="5">
        <f t="shared" si="61"/>
        <v>0</v>
      </c>
      <c r="AA14" s="5">
        <v>0</v>
      </c>
      <c r="AB14" s="5">
        <v>0</v>
      </c>
      <c r="AC14" s="5">
        <f t="shared" si="62"/>
        <v>0</v>
      </c>
      <c r="AD14" s="5">
        <v>0</v>
      </c>
      <c r="AE14" s="5">
        <v>0</v>
      </c>
      <c r="AF14" s="5">
        <f t="shared" si="63"/>
        <v>0</v>
      </c>
      <c r="AG14" s="5">
        <v>0</v>
      </c>
      <c r="AH14" s="5">
        <v>0</v>
      </c>
      <c r="AI14" s="5">
        <f t="shared" si="64"/>
        <v>0</v>
      </c>
      <c r="AJ14" s="5">
        <v>0</v>
      </c>
      <c r="AK14" s="5">
        <v>0</v>
      </c>
      <c r="AL14" s="5">
        <f t="shared" si="65"/>
        <v>0</v>
      </c>
      <c r="AM14" s="5">
        <v>0</v>
      </c>
      <c r="AN14" s="5">
        <v>0</v>
      </c>
      <c r="AO14" s="5">
        <f t="shared" si="66"/>
        <v>0</v>
      </c>
      <c r="AP14" s="5">
        <v>0</v>
      </c>
      <c r="AQ14" s="5">
        <v>0</v>
      </c>
      <c r="AR14" s="5">
        <f t="shared" si="67"/>
        <v>0</v>
      </c>
      <c r="AS14" s="5">
        <v>0</v>
      </c>
      <c r="AT14" s="5">
        <v>0</v>
      </c>
      <c r="AU14" s="5">
        <f t="shared" si="68"/>
        <v>0</v>
      </c>
      <c r="AV14" s="5">
        <v>0</v>
      </c>
      <c r="AW14" s="5">
        <v>0</v>
      </c>
      <c r="AX14" s="5">
        <f t="shared" si="69"/>
        <v>0</v>
      </c>
      <c r="AY14" s="5">
        <v>100000</v>
      </c>
      <c r="AZ14" s="5">
        <v>0</v>
      </c>
      <c r="BA14" s="5">
        <f t="shared" si="70"/>
        <v>100000</v>
      </c>
      <c r="BB14" s="5">
        <v>78323</v>
      </c>
      <c r="BC14" s="5">
        <v>0</v>
      </c>
      <c r="BD14" s="5">
        <f t="shared" si="71"/>
        <v>78323</v>
      </c>
      <c r="BE14" s="5">
        <v>0</v>
      </c>
      <c r="BF14" s="5">
        <v>0</v>
      </c>
      <c r="BG14" s="5">
        <f t="shared" si="72"/>
        <v>0</v>
      </c>
      <c r="BH14" s="5">
        <v>0</v>
      </c>
      <c r="BI14" s="5">
        <v>0</v>
      </c>
      <c r="BJ14" s="5">
        <f t="shared" si="73"/>
        <v>0</v>
      </c>
      <c r="BK14" s="5">
        <v>0</v>
      </c>
      <c r="BL14" s="5">
        <v>0</v>
      </c>
      <c r="BM14" s="5">
        <f t="shared" si="74"/>
        <v>0</v>
      </c>
      <c r="BN14" s="5">
        <v>0</v>
      </c>
      <c r="BO14" s="5">
        <v>0</v>
      </c>
      <c r="BP14" s="5">
        <f t="shared" si="75"/>
        <v>0</v>
      </c>
      <c r="BQ14" s="5">
        <v>0</v>
      </c>
      <c r="BR14" s="5">
        <v>0</v>
      </c>
      <c r="BS14" s="5">
        <f t="shared" si="76"/>
        <v>0</v>
      </c>
      <c r="BT14" s="5">
        <v>0</v>
      </c>
      <c r="BU14" s="5">
        <v>0</v>
      </c>
      <c r="BV14" s="5">
        <f t="shared" si="77"/>
        <v>0</v>
      </c>
      <c r="BW14" s="5">
        <v>0</v>
      </c>
      <c r="BX14" s="5">
        <v>0</v>
      </c>
      <c r="BY14" s="5">
        <f t="shared" si="78"/>
        <v>0</v>
      </c>
      <c r="BZ14" s="5">
        <v>0</v>
      </c>
      <c r="CA14" s="5">
        <v>0</v>
      </c>
      <c r="CB14" s="5">
        <f t="shared" si="79"/>
        <v>0</v>
      </c>
      <c r="CC14" s="5">
        <v>0</v>
      </c>
      <c r="CD14" s="5">
        <v>0</v>
      </c>
      <c r="CE14" s="5">
        <f t="shared" si="80"/>
        <v>0</v>
      </c>
      <c r="CF14" s="5">
        <v>0</v>
      </c>
      <c r="CG14" s="5">
        <v>0</v>
      </c>
      <c r="CH14" s="5">
        <f t="shared" si="81"/>
        <v>0</v>
      </c>
      <c r="CI14" s="5">
        <v>0</v>
      </c>
      <c r="CJ14" s="5">
        <v>0</v>
      </c>
      <c r="CK14" s="5">
        <f t="shared" si="82"/>
        <v>0</v>
      </c>
      <c r="CL14" s="5">
        <v>0</v>
      </c>
      <c r="CM14" s="5">
        <v>0</v>
      </c>
      <c r="CN14" s="5">
        <f t="shared" si="83"/>
        <v>0</v>
      </c>
      <c r="CO14" s="5">
        <v>0</v>
      </c>
      <c r="CP14" s="5">
        <v>0</v>
      </c>
      <c r="CQ14" s="5">
        <f t="shared" si="84"/>
        <v>0</v>
      </c>
      <c r="CR14" s="5">
        <v>0</v>
      </c>
      <c r="CS14" s="5">
        <v>0</v>
      </c>
      <c r="CT14" s="5">
        <f t="shared" si="85"/>
        <v>0</v>
      </c>
      <c r="CU14" s="5">
        <v>0</v>
      </c>
      <c r="CV14" s="5">
        <v>0</v>
      </c>
      <c r="CW14" s="5">
        <f t="shared" si="86"/>
        <v>0</v>
      </c>
      <c r="CX14" s="5">
        <v>0</v>
      </c>
      <c r="CY14" s="5">
        <v>0</v>
      </c>
      <c r="CZ14" s="5">
        <f t="shared" si="87"/>
        <v>0</v>
      </c>
      <c r="DA14" s="5">
        <v>0</v>
      </c>
      <c r="DB14" s="5">
        <v>0</v>
      </c>
      <c r="DC14" s="5">
        <f t="shared" si="88"/>
        <v>0</v>
      </c>
      <c r="DD14" s="5">
        <v>0</v>
      </c>
      <c r="DE14" s="5">
        <v>0</v>
      </c>
      <c r="DF14" s="5">
        <f t="shared" si="89"/>
        <v>0</v>
      </c>
      <c r="DG14" s="5">
        <v>0</v>
      </c>
      <c r="DH14" s="5">
        <v>0</v>
      </c>
      <c r="DI14" s="5">
        <f t="shared" si="90"/>
        <v>0</v>
      </c>
      <c r="DJ14" s="5">
        <v>0</v>
      </c>
      <c r="DK14" s="5">
        <v>0</v>
      </c>
      <c r="DL14" s="5">
        <f t="shared" si="91"/>
        <v>0</v>
      </c>
      <c r="DM14" s="5">
        <v>0</v>
      </c>
      <c r="DN14" s="5">
        <v>0</v>
      </c>
      <c r="DO14" s="5">
        <f t="shared" si="92"/>
        <v>0</v>
      </c>
      <c r="DP14" s="5">
        <v>0</v>
      </c>
      <c r="DQ14" s="5">
        <v>0</v>
      </c>
      <c r="DR14" s="5">
        <f t="shared" si="93"/>
        <v>0</v>
      </c>
      <c r="DS14" s="5">
        <v>0</v>
      </c>
      <c r="DT14" s="5">
        <v>0</v>
      </c>
      <c r="DU14" s="5">
        <f t="shared" si="94"/>
        <v>0</v>
      </c>
      <c r="DV14" s="5">
        <v>0</v>
      </c>
      <c r="DW14" s="5">
        <v>0</v>
      </c>
      <c r="DX14" s="5">
        <f t="shared" si="95"/>
        <v>0</v>
      </c>
      <c r="DY14" s="5">
        <v>0</v>
      </c>
      <c r="DZ14" s="5">
        <v>0</v>
      </c>
      <c r="EA14" s="5">
        <f t="shared" si="96"/>
        <v>0</v>
      </c>
      <c r="EB14" s="5">
        <v>0</v>
      </c>
      <c r="EC14" s="5">
        <v>0</v>
      </c>
      <c r="ED14" s="5">
        <f t="shared" si="97"/>
        <v>0</v>
      </c>
      <c r="EE14" s="5">
        <v>0</v>
      </c>
      <c r="EF14" s="5">
        <v>0</v>
      </c>
      <c r="EG14" s="5">
        <f t="shared" si="98"/>
        <v>0</v>
      </c>
      <c r="EH14" s="5">
        <v>0</v>
      </c>
      <c r="EI14" s="5">
        <v>0</v>
      </c>
      <c r="EJ14" s="5">
        <f t="shared" si="99"/>
        <v>0</v>
      </c>
      <c r="EK14" s="5">
        <v>0</v>
      </c>
      <c r="EL14" s="5">
        <v>0</v>
      </c>
      <c r="EM14" s="5">
        <f t="shared" si="100"/>
        <v>0</v>
      </c>
      <c r="EN14" s="5">
        <v>0</v>
      </c>
      <c r="EO14" s="5">
        <v>0</v>
      </c>
      <c r="EP14" s="5">
        <f t="shared" si="101"/>
        <v>0</v>
      </c>
      <c r="EQ14" s="5">
        <v>0</v>
      </c>
      <c r="ER14" s="5">
        <v>0</v>
      </c>
      <c r="ES14" s="5">
        <f t="shared" si="102"/>
        <v>0</v>
      </c>
      <c r="ET14" s="5">
        <v>0</v>
      </c>
      <c r="EU14" s="5">
        <v>0</v>
      </c>
      <c r="EV14" s="5">
        <f t="shared" si="103"/>
        <v>0</v>
      </c>
      <c r="EW14" s="5">
        <v>0</v>
      </c>
      <c r="EX14" s="5">
        <v>0</v>
      </c>
      <c r="EY14" s="5">
        <f t="shared" si="0"/>
        <v>0</v>
      </c>
      <c r="EZ14" s="5">
        <v>0</v>
      </c>
      <c r="FA14" s="5">
        <v>0</v>
      </c>
      <c r="FB14" s="5">
        <f t="shared" si="1"/>
        <v>0</v>
      </c>
      <c r="FC14" s="5">
        <v>0</v>
      </c>
      <c r="FD14" s="5">
        <v>0</v>
      </c>
      <c r="FE14" s="5">
        <f t="shared" si="52"/>
        <v>0</v>
      </c>
      <c r="FF14" s="5">
        <f t="shared" si="53"/>
        <v>178323</v>
      </c>
    </row>
    <row r="15" spans="1:162">
      <c r="A15" t="s">
        <v>29</v>
      </c>
      <c r="B15" t="s">
        <v>30</v>
      </c>
      <c r="C15" s="5">
        <v>0</v>
      </c>
      <c r="D15" s="5">
        <v>0</v>
      </c>
      <c r="E15" s="5">
        <f t="shared" si="54"/>
        <v>0</v>
      </c>
      <c r="F15" s="5">
        <v>0</v>
      </c>
      <c r="G15" s="5">
        <v>0</v>
      </c>
      <c r="H15" s="5">
        <f t="shared" si="55"/>
        <v>0</v>
      </c>
      <c r="I15" s="5">
        <v>0</v>
      </c>
      <c r="J15" s="5">
        <v>0</v>
      </c>
      <c r="K15" s="5">
        <f t="shared" si="56"/>
        <v>0</v>
      </c>
      <c r="L15" s="5">
        <v>0</v>
      </c>
      <c r="M15" s="5">
        <v>0</v>
      </c>
      <c r="N15" s="5">
        <f t="shared" si="57"/>
        <v>0</v>
      </c>
      <c r="O15" s="5">
        <v>0</v>
      </c>
      <c r="P15" s="5">
        <v>0</v>
      </c>
      <c r="Q15" s="5">
        <f t="shared" si="58"/>
        <v>0</v>
      </c>
      <c r="R15" s="5">
        <v>0</v>
      </c>
      <c r="S15" s="5">
        <v>0</v>
      </c>
      <c r="T15" s="5">
        <f t="shared" si="59"/>
        <v>0</v>
      </c>
      <c r="U15" s="5">
        <v>0</v>
      </c>
      <c r="V15" s="5">
        <v>0</v>
      </c>
      <c r="W15" s="5">
        <f t="shared" si="60"/>
        <v>0</v>
      </c>
      <c r="X15" s="5">
        <v>0</v>
      </c>
      <c r="Y15" s="5">
        <v>0</v>
      </c>
      <c r="Z15" s="5">
        <f t="shared" si="61"/>
        <v>0</v>
      </c>
      <c r="AA15" s="5">
        <v>0</v>
      </c>
      <c r="AB15" s="5">
        <v>0</v>
      </c>
      <c r="AC15" s="5">
        <f t="shared" si="62"/>
        <v>0</v>
      </c>
      <c r="AD15" s="5">
        <v>0</v>
      </c>
      <c r="AE15" s="5">
        <v>0</v>
      </c>
      <c r="AF15" s="5">
        <f t="shared" si="63"/>
        <v>0</v>
      </c>
      <c r="AG15" s="5">
        <v>0</v>
      </c>
      <c r="AH15" s="5">
        <v>0</v>
      </c>
      <c r="AI15" s="5">
        <f t="shared" si="64"/>
        <v>0</v>
      </c>
      <c r="AJ15" s="5">
        <v>0</v>
      </c>
      <c r="AK15" s="5">
        <v>0</v>
      </c>
      <c r="AL15" s="5">
        <f t="shared" si="65"/>
        <v>0</v>
      </c>
      <c r="AM15" s="5">
        <v>0</v>
      </c>
      <c r="AN15" s="5">
        <v>0</v>
      </c>
      <c r="AO15" s="5">
        <f t="shared" si="66"/>
        <v>0</v>
      </c>
      <c r="AP15" s="5">
        <v>0</v>
      </c>
      <c r="AQ15" s="5">
        <v>0</v>
      </c>
      <c r="AR15" s="5">
        <f t="shared" si="67"/>
        <v>0</v>
      </c>
      <c r="AS15" s="5">
        <v>0</v>
      </c>
      <c r="AT15" s="5">
        <v>0</v>
      </c>
      <c r="AU15" s="5">
        <f t="shared" si="68"/>
        <v>0</v>
      </c>
      <c r="AV15" s="5">
        <v>0</v>
      </c>
      <c r="AW15" s="5">
        <v>0</v>
      </c>
      <c r="AX15" s="5">
        <f t="shared" si="69"/>
        <v>0</v>
      </c>
      <c r="AY15" s="5">
        <v>0</v>
      </c>
      <c r="AZ15" s="5">
        <v>0</v>
      </c>
      <c r="BA15" s="5">
        <f t="shared" si="70"/>
        <v>0</v>
      </c>
      <c r="BB15" s="5">
        <v>0</v>
      </c>
      <c r="BC15" s="5">
        <v>0</v>
      </c>
      <c r="BD15" s="5">
        <f t="shared" si="71"/>
        <v>0</v>
      </c>
      <c r="BE15" s="5">
        <v>0</v>
      </c>
      <c r="BF15" s="5">
        <v>0</v>
      </c>
      <c r="BG15" s="5">
        <f t="shared" si="72"/>
        <v>0</v>
      </c>
      <c r="BH15" s="5">
        <v>0</v>
      </c>
      <c r="BI15" s="5">
        <v>0</v>
      </c>
      <c r="BJ15" s="5">
        <f t="shared" si="73"/>
        <v>0</v>
      </c>
      <c r="BK15" s="5">
        <v>24150</v>
      </c>
      <c r="BL15" s="5">
        <v>0</v>
      </c>
      <c r="BM15" s="5">
        <f t="shared" si="74"/>
        <v>24150</v>
      </c>
      <c r="BN15" s="5">
        <v>0</v>
      </c>
      <c r="BO15" s="5">
        <v>0</v>
      </c>
      <c r="BP15" s="5">
        <f t="shared" si="75"/>
        <v>0</v>
      </c>
      <c r="BQ15" s="5">
        <v>0</v>
      </c>
      <c r="BR15" s="5">
        <v>0</v>
      </c>
      <c r="BS15" s="5">
        <f t="shared" si="76"/>
        <v>0</v>
      </c>
      <c r="BT15" s="5">
        <v>0</v>
      </c>
      <c r="BU15" s="5">
        <v>0</v>
      </c>
      <c r="BV15" s="5">
        <f t="shared" si="77"/>
        <v>0</v>
      </c>
      <c r="BW15" s="5">
        <v>0</v>
      </c>
      <c r="BX15" s="5">
        <v>0</v>
      </c>
      <c r="BY15" s="5">
        <f t="shared" si="78"/>
        <v>0</v>
      </c>
      <c r="BZ15" s="5">
        <v>0</v>
      </c>
      <c r="CA15" s="5">
        <v>0</v>
      </c>
      <c r="CB15" s="5">
        <f t="shared" si="79"/>
        <v>0</v>
      </c>
      <c r="CC15" s="5">
        <v>0</v>
      </c>
      <c r="CD15" s="5">
        <v>0</v>
      </c>
      <c r="CE15" s="5">
        <f t="shared" si="80"/>
        <v>0</v>
      </c>
      <c r="CF15" s="5">
        <v>0</v>
      </c>
      <c r="CG15" s="5">
        <v>0</v>
      </c>
      <c r="CH15" s="5">
        <f t="shared" si="81"/>
        <v>0</v>
      </c>
      <c r="CI15" s="5">
        <v>0</v>
      </c>
      <c r="CJ15" s="5">
        <v>0</v>
      </c>
      <c r="CK15" s="5">
        <f t="shared" si="82"/>
        <v>0</v>
      </c>
      <c r="CL15" s="5">
        <v>0</v>
      </c>
      <c r="CM15" s="5">
        <v>0</v>
      </c>
      <c r="CN15" s="5">
        <f t="shared" si="83"/>
        <v>0</v>
      </c>
      <c r="CO15" s="5">
        <v>0</v>
      </c>
      <c r="CP15" s="5">
        <v>0</v>
      </c>
      <c r="CQ15" s="5">
        <f t="shared" si="84"/>
        <v>0</v>
      </c>
      <c r="CR15" s="5">
        <v>0</v>
      </c>
      <c r="CS15" s="5">
        <v>0</v>
      </c>
      <c r="CT15" s="5">
        <f t="shared" si="85"/>
        <v>0</v>
      </c>
      <c r="CU15" s="5">
        <v>0</v>
      </c>
      <c r="CV15" s="5">
        <v>0</v>
      </c>
      <c r="CW15" s="5">
        <f t="shared" si="86"/>
        <v>0</v>
      </c>
      <c r="CX15" s="5">
        <v>0</v>
      </c>
      <c r="CY15" s="5">
        <v>0</v>
      </c>
      <c r="CZ15" s="5">
        <f t="shared" si="87"/>
        <v>0</v>
      </c>
      <c r="DA15" s="5">
        <v>0</v>
      </c>
      <c r="DB15" s="5">
        <v>0</v>
      </c>
      <c r="DC15" s="5">
        <f t="shared" si="88"/>
        <v>0</v>
      </c>
      <c r="DD15" s="5">
        <v>0</v>
      </c>
      <c r="DE15" s="5">
        <v>0</v>
      </c>
      <c r="DF15" s="5">
        <f t="shared" si="89"/>
        <v>0</v>
      </c>
      <c r="DG15" s="5">
        <v>0</v>
      </c>
      <c r="DH15" s="5">
        <v>0</v>
      </c>
      <c r="DI15" s="5">
        <f t="shared" si="90"/>
        <v>0</v>
      </c>
      <c r="DJ15" s="5">
        <v>0</v>
      </c>
      <c r="DK15" s="5">
        <v>0</v>
      </c>
      <c r="DL15" s="5">
        <f t="shared" si="91"/>
        <v>0</v>
      </c>
      <c r="DM15" s="5">
        <v>0</v>
      </c>
      <c r="DN15" s="5">
        <v>0</v>
      </c>
      <c r="DO15" s="5">
        <f t="shared" si="92"/>
        <v>0</v>
      </c>
      <c r="DP15" s="5">
        <v>0</v>
      </c>
      <c r="DQ15" s="5">
        <v>0</v>
      </c>
      <c r="DR15" s="5">
        <f t="shared" si="93"/>
        <v>0</v>
      </c>
      <c r="DS15" s="5">
        <v>0</v>
      </c>
      <c r="DT15" s="5">
        <v>0</v>
      </c>
      <c r="DU15" s="5">
        <f t="shared" si="94"/>
        <v>0</v>
      </c>
      <c r="DV15" s="5">
        <v>0</v>
      </c>
      <c r="DW15" s="5">
        <v>0</v>
      </c>
      <c r="DX15" s="5">
        <f t="shared" si="95"/>
        <v>0</v>
      </c>
      <c r="DY15" s="5">
        <v>0</v>
      </c>
      <c r="DZ15" s="5">
        <v>0</v>
      </c>
      <c r="EA15" s="5">
        <f t="shared" si="96"/>
        <v>0</v>
      </c>
      <c r="EB15" s="5">
        <v>0</v>
      </c>
      <c r="EC15" s="5">
        <v>0</v>
      </c>
      <c r="ED15" s="5">
        <f t="shared" si="97"/>
        <v>0</v>
      </c>
      <c r="EE15" s="5">
        <v>0</v>
      </c>
      <c r="EF15" s="5">
        <v>0</v>
      </c>
      <c r="EG15" s="5">
        <f t="shared" si="98"/>
        <v>0</v>
      </c>
      <c r="EH15" s="5">
        <v>0</v>
      </c>
      <c r="EI15" s="5">
        <v>0</v>
      </c>
      <c r="EJ15" s="5">
        <f t="shared" si="99"/>
        <v>0</v>
      </c>
      <c r="EK15" s="5">
        <v>0</v>
      </c>
      <c r="EL15" s="5">
        <v>0</v>
      </c>
      <c r="EM15" s="5">
        <f t="shared" si="100"/>
        <v>0</v>
      </c>
      <c r="EN15" s="5">
        <v>0</v>
      </c>
      <c r="EO15" s="5">
        <v>0</v>
      </c>
      <c r="EP15" s="5">
        <f t="shared" si="101"/>
        <v>0</v>
      </c>
      <c r="EQ15" s="5">
        <v>0</v>
      </c>
      <c r="ER15" s="5">
        <v>0</v>
      </c>
      <c r="ES15" s="5">
        <f t="shared" si="102"/>
        <v>0</v>
      </c>
      <c r="ET15" s="5">
        <v>0</v>
      </c>
      <c r="EU15" s="5">
        <v>0</v>
      </c>
      <c r="EV15" s="5">
        <f t="shared" si="103"/>
        <v>0</v>
      </c>
      <c r="EW15" s="5">
        <v>0</v>
      </c>
      <c r="EX15" s="5">
        <v>0</v>
      </c>
      <c r="EY15" s="5">
        <f t="shared" si="0"/>
        <v>0</v>
      </c>
      <c r="EZ15" s="5">
        <v>0</v>
      </c>
      <c r="FA15" s="5">
        <v>0</v>
      </c>
      <c r="FB15" s="5">
        <f t="shared" si="1"/>
        <v>0</v>
      </c>
      <c r="FC15" s="5">
        <v>0</v>
      </c>
      <c r="FD15" s="5">
        <v>0</v>
      </c>
      <c r="FE15" s="5">
        <f t="shared" si="52"/>
        <v>0</v>
      </c>
      <c r="FF15" s="5">
        <f t="shared" si="53"/>
        <v>24150</v>
      </c>
    </row>
    <row r="16" spans="1:162">
      <c r="A16" s="7" t="s">
        <v>31</v>
      </c>
      <c r="B16" s="7" t="s">
        <v>32</v>
      </c>
      <c r="C16" s="8">
        <v>0</v>
      </c>
      <c r="D16" s="8">
        <v>0</v>
      </c>
      <c r="E16" s="8">
        <f t="shared" si="54"/>
        <v>0</v>
      </c>
      <c r="F16" s="8">
        <v>0</v>
      </c>
      <c r="G16" s="8">
        <v>0</v>
      </c>
      <c r="H16" s="8">
        <f t="shared" si="55"/>
        <v>0</v>
      </c>
      <c r="I16" s="8">
        <v>0</v>
      </c>
      <c r="J16" s="8">
        <v>0</v>
      </c>
      <c r="K16" s="8">
        <f t="shared" si="56"/>
        <v>0</v>
      </c>
      <c r="L16" s="8">
        <v>0</v>
      </c>
      <c r="M16" s="8">
        <v>0</v>
      </c>
      <c r="N16" s="8">
        <f t="shared" si="57"/>
        <v>0</v>
      </c>
      <c r="O16" s="8">
        <v>0</v>
      </c>
      <c r="P16" s="8">
        <v>0</v>
      </c>
      <c r="Q16" s="8">
        <f t="shared" si="58"/>
        <v>0</v>
      </c>
      <c r="R16" s="8">
        <v>0</v>
      </c>
      <c r="S16" s="8">
        <v>0</v>
      </c>
      <c r="T16" s="8">
        <f t="shared" si="59"/>
        <v>0</v>
      </c>
      <c r="U16" s="8">
        <v>0</v>
      </c>
      <c r="V16" s="8">
        <v>0</v>
      </c>
      <c r="W16" s="8">
        <f t="shared" si="60"/>
        <v>0</v>
      </c>
      <c r="X16" s="8">
        <v>0</v>
      </c>
      <c r="Y16" s="8">
        <v>0</v>
      </c>
      <c r="Z16" s="8">
        <f t="shared" si="61"/>
        <v>0</v>
      </c>
      <c r="AA16" s="8">
        <v>0</v>
      </c>
      <c r="AB16" s="8">
        <v>0</v>
      </c>
      <c r="AC16" s="8">
        <f t="shared" si="62"/>
        <v>0</v>
      </c>
      <c r="AD16" s="8">
        <v>0</v>
      </c>
      <c r="AE16" s="8">
        <v>0</v>
      </c>
      <c r="AF16" s="8">
        <f t="shared" si="63"/>
        <v>0</v>
      </c>
      <c r="AG16" s="8">
        <v>0</v>
      </c>
      <c r="AH16" s="8">
        <v>0</v>
      </c>
      <c r="AI16" s="8">
        <f t="shared" si="64"/>
        <v>0</v>
      </c>
      <c r="AJ16" s="8">
        <v>0</v>
      </c>
      <c r="AK16" s="8">
        <v>0</v>
      </c>
      <c r="AL16" s="8">
        <f t="shared" si="65"/>
        <v>0</v>
      </c>
      <c r="AM16" s="8">
        <v>0</v>
      </c>
      <c r="AN16" s="8">
        <v>0</v>
      </c>
      <c r="AO16" s="8">
        <f t="shared" si="66"/>
        <v>0</v>
      </c>
      <c r="AP16" s="8">
        <v>0</v>
      </c>
      <c r="AQ16" s="8">
        <v>0</v>
      </c>
      <c r="AR16" s="8">
        <f t="shared" si="67"/>
        <v>0</v>
      </c>
      <c r="AS16" s="8">
        <v>0</v>
      </c>
      <c r="AT16" s="8">
        <v>0</v>
      </c>
      <c r="AU16" s="8">
        <f t="shared" si="68"/>
        <v>0</v>
      </c>
      <c r="AV16" s="8">
        <v>0</v>
      </c>
      <c r="AW16" s="8">
        <v>0</v>
      </c>
      <c r="AX16" s="8">
        <f t="shared" si="69"/>
        <v>0</v>
      </c>
      <c r="AY16" s="8">
        <v>344500</v>
      </c>
      <c r="AZ16" s="8">
        <v>0</v>
      </c>
      <c r="BA16" s="8">
        <f t="shared" si="70"/>
        <v>344500</v>
      </c>
      <c r="BB16" s="8">
        <v>0</v>
      </c>
      <c r="BC16" s="8">
        <v>0</v>
      </c>
      <c r="BD16" s="8">
        <f t="shared" si="71"/>
        <v>0</v>
      </c>
      <c r="BE16" s="8">
        <v>0</v>
      </c>
      <c r="BF16" s="8">
        <v>0</v>
      </c>
      <c r="BG16" s="8">
        <f t="shared" si="72"/>
        <v>0</v>
      </c>
      <c r="BH16" s="8">
        <v>88252.800000000003</v>
      </c>
      <c r="BI16" s="8">
        <v>0</v>
      </c>
      <c r="BJ16" s="8">
        <f t="shared" si="73"/>
        <v>88252.800000000003</v>
      </c>
      <c r="BK16" s="8">
        <v>0</v>
      </c>
      <c r="BL16" s="8">
        <v>87872</v>
      </c>
      <c r="BM16" s="8">
        <f t="shared" si="74"/>
        <v>-87872</v>
      </c>
      <c r="BN16" s="8">
        <v>6212.1</v>
      </c>
      <c r="BO16" s="8">
        <v>0</v>
      </c>
      <c r="BP16" s="8">
        <f t="shared" si="75"/>
        <v>6212.1</v>
      </c>
      <c r="BQ16" s="8">
        <v>295.60000000000002</v>
      </c>
      <c r="BR16" s="8">
        <v>0</v>
      </c>
      <c r="BS16" s="8">
        <f t="shared" si="76"/>
        <v>295.60000000000002</v>
      </c>
      <c r="BT16" s="8">
        <v>146896.03</v>
      </c>
      <c r="BU16" s="8">
        <v>0</v>
      </c>
      <c r="BV16" s="8">
        <f t="shared" si="77"/>
        <v>146896.03</v>
      </c>
      <c r="BW16" s="8">
        <v>514.4</v>
      </c>
      <c r="BX16" s="8">
        <v>0</v>
      </c>
      <c r="BY16" s="8">
        <f t="shared" si="78"/>
        <v>514.4</v>
      </c>
      <c r="BZ16" s="8">
        <v>72.099999999999994</v>
      </c>
      <c r="CA16" s="8">
        <v>0</v>
      </c>
      <c r="CB16" s="8">
        <f t="shared" si="79"/>
        <v>72.099999999999994</v>
      </c>
      <c r="CC16" s="8">
        <v>72.099999999999994</v>
      </c>
      <c r="CD16" s="8">
        <v>0</v>
      </c>
      <c r="CE16" s="8">
        <f t="shared" si="80"/>
        <v>72.099999999999994</v>
      </c>
      <c r="CF16" s="8">
        <v>0</v>
      </c>
      <c r="CG16" s="8">
        <v>10490.23</v>
      </c>
      <c r="CH16" s="8">
        <f t="shared" si="81"/>
        <v>-10490.23</v>
      </c>
      <c r="CI16" s="8">
        <v>32818.43</v>
      </c>
      <c r="CJ16" s="8">
        <v>0</v>
      </c>
      <c r="CK16" s="8">
        <f t="shared" si="82"/>
        <v>32818.43</v>
      </c>
      <c r="CL16" s="8">
        <v>72</v>
      </c>
      <c r="CM16" s="8">
        <v>0</v>
      </c>
      <c r="CN16" s="8">
        <f t="shared" si="83"/>
        <v>72</v>
      </c>
      <c r="CO16" s="8">
        <v>76.099999999999994</v>
      </c>
      <c r="CP16" s="8">
        <v>0</v>
      </c>
      <c r="CQ16" s="8">
        <f t="shared" si="84"/>
        <v>76.099999999999994</v>
      </c>
      <c r="CR16" s="8">
        <v>7059.99</v>
      </c>
      <c r="CS16" s="8">
        <v>0</v>
      </c>
      <c r="CT16" s="8">
        <f t="shared" si="85"/>
        <v>7059.99</v>
      </c>
      <c r="CU16" s="8">
        <v>1416.43</v>
      </c>
      <c r="CV16" s="8">
        <v>0</v>
      </c>
      <c r="CW16" s="8">
        <f t="shared" si="86"/>
        <v>1416.43</v>
      </c>
      <c r="CX16" s="8">
        <v>72</v>
      </c>
      <c r="CY16" s="8">
        <v>0</v>
      </c>
      <c r="CZ16" s="8">
        <f t="shared" si="87"/>
        <v>72</v>
      </c>
      <c r="DA16" s="8">
        <v>74084.479999999996</v>
      </c>
      <c r="DB16" s="8">
        <v>0</v>
      </c>
      <c r="DC16" s="8">
        <f t="shared" si="88"/>
        <v>74084.479999999996</v>
      </c>
      <c r="DD16" s="8">
        <v>53932.18</v>
      </c>
      <c r="DE16" s="8">
        <v>0</v>
      </c>
      <c r="DF16" s="8">
        <f t="shared" si="89"/>
        <v>53932.18</v>
      </c>
      <c r="DG16" s="8">
        <v>52366.77</v>
      </c>
      <c r="DH16" s="8">
        <v>0</v>
      </c>
      <c r="DI16" s="8">
        <f t="shared" si="90"/>
        <v>52366.77</v>
      </c>
      <c r="DJ16" s="8">
        <v>116595.93</v>
      </c>
      <c r="DK16" s="8">
        <v>0</v>
      </c>
      <c r="DL16" s="8">
        <f t="shared" si="91"/>
        <v>116595.93</v>
      </c>
      <c r="DM16" s="8">
        <v>35200.36</v>
      </c>
      <c r="DN16" s="8">
        <v>0</v>
      </c>
      <c r="DO16" s="8">
        <f t="shared" si="92"/>
        <v>35200.36</v>
      </c>
      <c r="DP16" s="8">
        <v>1325.52</v>
      </c>
      <c r="DQ16" s="8">
        <v>0</v>
      </c>
      <c r="DR16" s="8">
        <f t="shared" si="93"/>
        <v>1325.52</v>
      </c>
      <c r="DS16" s="8">
        <v>98.64</v>
      </c>
      <c r="DT16" s="8">
        <v>0</v>
      </c>
      <c r="DU16" s="8">
        <f t="shared" si="94"/>
        <v>98.64</v>
      </c>
      <c r="DV16" s="8">
        <v>24665.27</v>
      </c>
      <c r="DW16" s="8">
        <v>0</v>
      </c>
      <c r="DX16" s="8">
        <f t="shared" si="95"/>
        <v>24665.27</v>
      </c>
      <c r="DY16" s="8">
        <v>89584.6</v>
      </c>
      <c r="DZ16" s="8">
        <v>0</v>
      </c>
      <c r="EA16" s="8">
        <f t="shared" si="96"/>
        <v>89584.6</v>
      </c>
      <c r="EB16" s="8">
        <v>40880.339999999997</v>
      </c>
      <c r="EC16" s="8">
        <v>0</v>
      </c>
      <c r="ED16" s="8">
        <f t="shared" si="97"/>
        <v>40880.339999999997</v>
      </c>
      <c r="EE16" s="8">
        <v>14007.57</v>
      </c>
      <c r="EF16" s="8">
        <v>0</v>
      </c>
      <c r="EG16" s="8">
        <f t="shared" si="98"/>
        <v>14007.57</v>
      </c>
      <c r="EH16" s="8">
        <v>35733.96</v>
      </c>
      <c r="EI16" s="8">
        <v>0</v>
      </c>
      <c r="EJ16" s="8">
        <f t="shared" si="99"/>
        <v>35733.96</v>
      </c>
      <c r="EK16" s="8">
        <v>49806.27</v>
      </c>
      <c r="EL16" s="8">
        <v>0</v>
      </c>
      <c r="EM16" s="8">
        <f t="shared" si="100"/>
        <v>49806.27</v>
      </c>
      <c r="EN16" s="8">
        <v>37268.46</v>
      </c>
      <c r="EO16" s="8">
        <v>0</v>
      </c>
      <c r="EP16" s="8">
        <f t="shared" si="101"/>
        <v>37268.46</v>
      </c>
      <c r="EQ16" s="8">
        <v>45406.67</v>
      </c>
      <c r="ER16" s="8">
        <v>0</v>
      </c>
      <c r="ES16" s="8">
        <f t="shared" si="102"/>
        <v>45406.67</v>
      </c>
      <c r="ET16" s="8">
        <v>3042396.78</v>
      </c>
      <c r="EU16" s="8">
        <v>0</v>
      </c>
      <c r="EV16" s="8">
        <f t="shared" si="103"/>
        <v>3042396.78</v>
      </c>
      <c r="EW16" s="8">
        <f>VLOOKUP(A16,Sheet2!$A$5:$D$35,3,FALSE)</f>
        <v>812610.21</v>
      </c>
      <c r="EX16" s="8">
        <f>VLOOKUP(A16,Sheet2!$A$5:$D$35,4,FALSE)</f>
        <v>0</v>
      </c>
      <c r="EY16" s="8">
        <f>+EW16-EX16</f>
        <v>812610.21</v>
      </c>
      <c r="EZ16" s="8">
        <v>1429135.21</v>
      </c>
      <c r="FA16" s="8">
        <v>0</v>
      </c>
      <c r="FB16" s="8">
        <f>+EZ16-FA16</f>
        <v>1429135.21</v>
      </c>
      <c r="FC16" s="57">
        <v>1343198.7</v>
      </c>
      <c r="FD16" s="57">
        <v>0</v>
      </c>
      <c r="FE16" s="57">
        <f t="shared" si="52"/>
        <v>1343198.7</v>
      </c>
      <c r="FF16" s="57">
        <f t="shared" si="53"/>
        <v>7828265.7700000005</v>
      </c>
    </row>
    <row r="17" spans="1:162">
      <c r="A17" t="s">
        <v>33</v>
      </c>
      <c r="B17" t="s">
        <v>24</v>
      </c>
      <c r="C17" s="5">
        <v>0</v>
      </c>
      <c r="D17" s="5">
        <v>0</v>
      </c>
      <c r="E17" s="5">
        <f t="shared" si="54"/>
        <v>0</v>
      </c>
      <c r="F17" s="5">
        <v>0</v>
      </c>
      <c r="G17" s="5">
        <v>0</v>
      </c>
      <c r="H17" s="5">
        <f t="shared" si="55"/>
        <v>0</v>
      </c>
      <c r="I17" s="5">
        <v>0</v>
      </c>
      <c r="J17" s="5">
        <v>0</v>
      </c>
      <c r="K17" s="5">
        <f t="shared" si="56"/>
        <v>0</v>
      </c>
      <c r="L17" s="5">
        <v>0</v>
      </c>
      <c r="M17" s="5">
        <v>0</v>
      </c>
      <c r="N17" s="5">
        <f t="shared" si="57"/>
        <v>0</v>
      </c>
      <c r="O17" s="5">
        <v>0</v>
      </c>
      <c r="P17" s="5">
        <v>0</v>
      </c>
      <c r="Q17" s="5">
        <f t="shared" si="58"/>
        <v>0</v>
      </c>
      <c r="R17" s="5">
        <v>0</v>
      </c>
      <c r="S17" s="5">
        <v>0</v>
      </c>
      <c r="T17" s="5">
        <f t="shared" si="59"/>
        <v>0</v>
      </c>
      <c r="U17" s="5">
        <v>0</v>
      </c>
      <c r="V17" s="5">
        <v>0</v>
      </c>
      <c r="W17" s="5">
        <f t="shared" si="60"/>
        <v>0</v>
      </c>
      <c r="X17" s="5">
        <v>0</v>
      </c>
      <c r="Y17" s="5">
        <v>0</v>
      </c>
      <c r="Z17" s="5">
        <f t="shared" si="61"/>
        <v>0</v>
      </c>
      <c r="AA17" s="5">
        <v>0</v>
      </c>
      <c r="AB17" s="5">
        <v>0</v>
      </c>
      <c r="AC17" s="5">
        <f t="shared" si="62"/>
        <v>0</v>
      </c>
      <c r="AD17" s="5">
        <v>0</v>
      </c>
      <c r="AE17" s="5">
        <v>0</v>
      </c>
      <c r="AF17" s="5">
        <f t="shared" si="63"/>
        <v>0</v>
      </c>
      <c r="AG17" s="5">
        <v>0</v>
      </c>
      <c r="AH17" s="5">
        <v>0</v>
      </c>
      <c r="AI17" s="5">
        <f t="shared" si="64"/>
        <v>0</v>
      </c>
      <c r="AJ17" s="5">
        <v>0</v>
      </c>
      <c r="AK17" s="5">
        <v>0</v>
      </c>
      <c r="AL17" s="5">
        <f t="shared" si="65"/>
        <v>0</v>
      </c>
      <c r="AM17" s="5">
        <v>0</v>
      </c>
      <c r="AN17" s="5">
        <v>0</v>
      </c>
      <c r="AO17" s="5">
        <f t="shared" si="66"/>
        <v>0</v>
      </c>
      <c r="AP17" s="5">
        <v>0</v>
      </c>
      <c r="AQ17" s="5">
        <v>0</v>
      </c>
      <c r="AR17" s="5">
        <f t="shared" si="67"/>
        <v>0</v>
      </c>
      <c r="AS17" s="5">
        <v>0</v>
      </c>
      <c r="AT17" s="5">
        <v>0</v>
      </c>
      <c r="AU17" s="5">
        <f t="shared" si="68"/>
        <v>0</v>
      </c>
      <c r="AV17" s="5">
        <v>0</v>
      </c>
      <c r="AW17" s="5">
        <v>0</v>
      </c>
      <c r="AX17" s="5">
        <f t="shared" si="69"/>
        <v>0</v>
      </c>
      <c r="AY17" s="5">
        <v>0</v>
      </c>
      <c r="AZ17" s="5">
        <v>0</v>
      </c>
      <c r="BA17" s="5">
        <f t="shared" si="70"/>
        <v>0</v>
      </c>
      <c r="BB17" s="5">
        <v>0</v>
      </c>
      <c r="BC17" s="5">
        <v>0</v>
      </c>
      <c r="BD17" s="5">
        <f t="shared" si="71"/>
        <v>0</v>
      </c>
      <c r="BE17" s="5">
        <v>0</v>
      </c>
      <c r="BF17" s="5">
        <v>0</v>
      </c>
      <c r="BG17" s="5">
        <f t="shared" si="72"/>
        <v>0</v>
      </c>
      <c r="BH17" s="5">
        <v>255.5</v>
      </c>
      <c r="BI17" s="5">
        <v>0</v>
      </c>
      <c r="BJ17" s="5">
        <f t="shared" si="73"/>
        <v>255.5</v>
      </c>
      <c r="BK17" s="5">
        <v>125.3</v>
      </c>
      <c r="BL17" s="5">
        <v>0</v>
      </c>
      <c r="BM17" s="5">
        <f t="shared" si="74"/>
        <v>125.3</v>
      </c>
      <c r="BN17" s="5">
        <v>84.1</v>
      </c>
      <c r="BO17" s="5">
        <v>0</v>
      </c>
      <c r="BP17" s="5">
        <f t="shared" si="75"/>
        <v>84.1</v>
      </c>
      <c r="BQ17" s="5">
        <v>295.60000000000002</v>
      </c>
      <c r="BR17" s="5">
        <v>0</v>
      </c>
      <c r="BS17" s="5">
        <f t="shared" si="76"/>
        <v>295.60000000000002</v>
      </c>
      <c r="BT17" s="5">
        <v>236.53</v>
      </c>
      <c r="BU17" s="5">
        <v>0</v>
      </c>
      <c r="BV17" s="5">
        <f t="shared" si="77"/>
        <v>236.53</v>
      </c>
      <c r="BW17" s="5">
        <v>514.4</v>
      </c>
      <c r="BX17" s="5">
        <v>0</v>
      </c>
      <c r="BY17" s="5">
        <f t="shared" si="78"/>
        <v>514.4</v>
      </c>
      <c r="BZ17" s="5">
        <v>72.099999999999994</v>
      </c>
      <c r="CA17" s="5">
        <v>0</v>
      </c>
      <c r="CB17" s="5">
        <f t="shared" si="79"/>
        <v>72.099999999999994</v>
      </c>
      <c r="CC17" s="5">
        <v>72.099999999999994</v>
      </c>
      <c r="CD17" s="5">
        <v>0</v>
      </c>
      <c r="CE17" s="5">
        <f t="shared" si="80"/>
        <v>72.099999999999994</v>
      </c>
      <c r="CF17" s="5">
        <v>68</v>
      </c>
      <c r="CG17" s="5">
        <v>0</v>
      </c>
      <c r="CH17" s="5">
        <f t="shared" si="81"/>
        <v>68</v>
      </c>
      <c r="CI17" s="5">
        <v>76.2</v>
      </c>
      <c r="CJ17" s="5">
        <v>0</v>
      </c>
      <c r="CK17" s="5">
        <f t="shared" si="82"/>
        <v>76.2</v>
      </c>
      <c r="CL17" s="5">
        <v>72</v>
      </c>
      <c r="CM17" s="5">
        <v>0</v>
      </c>
      <c r="CN17" s="5">
        <f t="shared" si="83"/>
        <v>72</v>
      </c>
      <c r="CO17" s="5">
        <v>76.099999999999994</v>
      </c>
      <c r="CP17" s="5">
        <v>0</v>
      </c>
      <c r="CQ17" s="5">
        <f t="shared" si="84"/>
        <v>76.099999999999994</v>
      </c>
      <c r="CR17" s="5">
        <v>76.989999999999995</v>
      </c>
      <c r="CS17" s="5">
        <v>0</v>
      </c>
      <c r="CT17" s="5">
        <f t="shared" si="85"/>
        <v>76.989999999999995</v>
      </c>
      <c r="CU17" s="5">
        <v>76.099999999999994</v>
      </c>
      <c r="CV17" s="5">
        <v>0</v>
      </c>
      <c r="CW17" s="5">
        <f t="shared" si="86"/>
        <v>76.099999999999994</v>
      </c>
      <c r="CX17" s="5">
        <v>72</v>
      </c>
      <c r="CY17" s="5">
        <v>0</v>
      </c>
      <c r="CZ17" s="5">
        <f t="shared" si="87"/>
        <v>72</v>
      </c>
      <c r="DA17" s="5">
        <v>81.98</v>
      </c>
      <c r="DB17" s="5">
        <v>0</v>
      </c>
      <c r="DC17" s="5">
        <f t="shared" si="88"/>
        <v>81.98</v>
      </c>
      <c r="DD17" s="5">
        <v>81.98</v>
      </c>
      <c r="DE17" s="5">
        <v>0</v>
      </c>
      <c r="DF17" s="5">
        <f t="shared" si="89"/>
        <v>81.98</v>
      </c>
      <c r="DG17" s="5">
        <v>99.27</v>
      </c>
      <c r="DH17" s="5">
        <v>0</v>
      </c>
      <c r="DI17" s="5">
        <f t="shared" si="90"/>
        <v>99.27</v>
      </c>
      <c r="DJ17" s="5">
        <v>99.43</v>
      </c>
      <c r="DK17" s="5">
        <v>0</v>
      </c>
      <c r="DL17" s="5">
        <f t="shared" si="91"/>
        <v>99.43</v>
      </c>
      <c r="DM17" s="5">
        <v>117.26</v>
      </c>
      <c r="DN17" s="5">
        <v>0</v>
      </c>
      <c r="DO17" s="5">
        <f t="shared" si="92"/>
        <v>117.26</v>
      </c>
      <c r="DP17" s="5">
        <v>101.63</v>
      </c>
      <c r="DQ17" s="5">
        <v>0</v>
      </c>
      <c r="DR17" s="5">
        <f t="shared" si="93"/>
        <v>101.63</v>
      </c>
      <c r="DS17" s="5">
        <v>98.64</v>
      </c>
      <c r="DT17" s="5">
        <v>0</v>
      </c>
      <c r="DU17" s="5">
        <f t="shared" si="94"/>
        <v>98.64</v>
      </c>
      <c r="DV17" s="5">
        <v>96.09</v>
      </c>
      <c r="DW17" s="5">
        <v>0</v>
      </c>
      <c r="DX17" s="5">
        <f t="shared" si="95"/>
        <v>96.09</v>
      </c>
      <c r="DY17" s="5">
        <v>84</v>
      </c>
      <c r="DZ17" s="5">
        <v>0</v>
      </c>
      <c r="EA17" s="5">
        <f t="shared" si="96"/>
        <v>84</v>
      </c>
      <c r="EB17" s="5">
        <v>147.84</v>
      </c>
      <c r="EC17" s="5">
        <v>0</v>
      </c>
      <c r="ED17" s="5">
        <f t="shared" si="97"/>
        <v>147.84</v>
      </c>
      <c r="EE17" s="5">
        <v>236.17</v>
      </c>
      <c r="EF17" s="5">
        <v>0</v>
      </c>
      <c r="EG17" s="5">
        <f t="shared" si="98"/>
        <v>236.17</v>
      </c>
      <c r="EH17" s="5">
        <v>373.96</v>
      </c>
      <c r="EI17" s="5">
        <v>0</v>
      </c>
      <c r="EJ17" s="5">
        <f t="shared" si="99"/>
        <v>373.96</v>
      </c>
      <c r="EK17" s="5">
        <v>174.67</v>
      </c>
      <c r="EL17" s="5">
        <v>0</v>
      </c>
      <c r="EM17" s="5">
        <f t="shared" si="100"/>
        <v>174.67</v>
      </c>
      <c r="EN17" s="5">
        <v>159.46</v>
      </c>
      <c r="EO17" s="5">
        <v>0</v>
      </c>
      <c r="EP17" s="5">
        <f t="shared" si="101"/>
        <v>159.46</v>
      </c>
      <c r="EQ17" s="5">
        <v>143.66999999999999</v>
      </c>
      <c r="ER17" s="5">
        <v>0</v>
      </c>
      <c r="ES17" s="5">
        <f t="shared" si="102"/>
        <v>143.66999999999999</v>
      </c>
      <c r="ET17" s="5">
        <v>291.48</v>
      </c>
      <c r="EU17" s="5">
        <v>0</v>
      </c>
      <c r="EV17" s="5">
        <f t="shared" si="103"/>
        <v>291.48</v>
      </c>
      <c r="EW17" s="5">
        <f>VLOOKUP(A17,Sheet2!$A$5:$D$35,3,FALSE)</f>
        <v>177.4</v>
      </c>
      <c r="EX17" s="5">
        <f>VLOOKUP(A17,Sheet2!$A$5:$D$35,4,FALSE)</f>
        <v>0</v>
      </c>
      <c r="EY17" s="5">
        <f t="shared" si="0"/>
        <v>177.4</v>
      </c>
      <c r="EZ17" s="5">
        <v>124.79</v>
      </c>
      <c r="FA17" s="5">
        <v>0</v>
      </c>
      <c r="FB17" s="5">
        <f t="shared" si="1"/>
        <v>124.79</v>
      </c>
      <c r="FC17" s="5">
        <v>187.78</v>
      </c>
      <c r="FD17" s="5">
        <v>0</v>
      </c>
      <c r="FE17" s="5">
        <f t="shared" si="52"/>
        <v>187.78</v>
      </c>
      <c r="FF17" s="5">
        <f t="shared" si="53"/>
        <v>5050.5199999999995</v>
      </c>
    </row>
    <row r="18" spans="1:162">
      <c r="A18" t="s">
        <v>34</v>
      </c>
      <c r="B18" t="s">
        <v>26</v>
      </c>
      <c r="C18" s="5">
        <v>0</v>
      </c>
      <c r="D18" s="5">
        <v>0</v>
      </c>
      <c r="E18" s="5">
        <f t="shared" si="54"/>
        <v>0</v>
      </c>
      <c r="F18" s="5">
        <v>0</v>
      </c>
      <c r="G18" s="5">
        <v>0</v>
      </c>
      <c r="H18" s="5">
        <f t="shared" si="55"/>
        <v>0</v>
      </c>
      <c r="I18" s="5">
        <v>0</v>
      </c>
      <c r="J18" s="5">
        <v>0</v>
      </c>
      <c r="K18" s="5">
        <f t="shared" si="56"/>
        <v>0</v>
      </c>
      <c r="L18" s="5">
        <v>0</v>
      </c>
      <c r="M18" s="5">
        <v>0</v>
      </c>
      <c r="N18" s="5">
        <f t="shared" si="57"/>
        <v>0</v>
      </c>
      <c r="O18" s="5">
        <v>0</v>
      </c>
      <c r="P18" s="5">
        <v>0</v>
      </c>
      <c r="Q18" s="5">
        <f t="shared" si="58"/>
        <v>0</v>
      </c>
      <c r="R18" s="5">
        <v>0</v>
      </c>
      <c r="S18" s="5">
        <v>0</v>
      </c>
      <c r="T18" s="5">
        <f t="shared" si="59"/>
        <v>0</v>
      </c>
      <c r="U18" s="5">
        <v>0</v>
      </c>
      <c r="V18" s="5">
        <v>0</v>
      </c>
      <c r="W18" s="5">
        <f t="shared" si="60"/>
        <v>0</v>
      </c>
      <c r="X18" s="5">
        <v>0</v>
      </c>
      <c r="Y18" s="5">
        <v>0</v>
      </c>
      <c r="Z18" s="5">
        <f t="shared" si="61"/>
        <v>0</v>
      </c>
      <c r="AA18" s="5">
        <v>0</v>
      </c>
      <c r="AB18" s="5">
        <v>0</v>
      </c>
      <c r="AC18" s="5">
        <f t="shared" si="62"/>
        <v>0</v>
      </c>
      <c r="AD18" s="5">
        <v>0</v>
      </c>
      <c r="AE18" s="5">
        <v>0</v>
      </c>
      <c r="AF18" s="5">
        <f t="shared" si="63"/>
        <v>0</v>
      </c>
      <c r="AG18" s="5">
        <v>0</v>
      </c>
      <c r="AH18" s="5">
        <v>0</v>
      </c>
      <c r="AI18" s="5">
        <f t="shared" si="64"/>
        <v>0</v>
      </c>
      <c r="AJ18" s="5">
        <v>0</v>
      </c>
      <c r="AK18" s="5">
        <v>0</v>
      </c>
      <c r="AL18" s="5">
        <f t="shared" si="65"/>
        <v>0</v>
      </c>
      <c r="AM18" s="5">
        <v>0</v>
      </c>
      <c r="AN18" s="5">
        <v>0</v>
      </c>
      <c r="AO18" s="5">
        <f t="shared" si="66"/>
        <v>0</v>
      </c>
      <c r="AP18" s="5">
        <v>0</v>
      </c>
      <c r="AQ18" s="5">
        <v>0</v>
      </c>
      <c r="AR18" s="5">
        <f t="shared" si="67"/>
        <v>0</v>
      </c>
      <c r="AS18" s="5">
        <v>0</v>
      </c>
      <c r="AT18" s="5">
        <v>0</v>
      </c>
      <c r="AU18" s="5">
        <f t="shared" si="68"/>
        <v>0</v>
      </c>
      <c r="AV18" s="5">
        <v>0</v>
      </c>
      <c r="AW18" s="5">
        <v>0</v>
      </c>
      <c r="AX18" s="5">
        <f t="shared" si="69"/>
        <v>0</v>
      </c>
      <c r="AY18" s="5">
        <v>0</v>
      </c>
      <c r="AZ18" s="5">
        <v>0</v>
      </c>
      <c r="BA18" s="5">
        <f t="shared" si="70"/>
        <v>0</v>
      </c>
      <c r="BB18" s="5">
        <v>0</v>
      </c>
      <c r="BC18" s="5">
        <v>0</v>
      </c>
      <c r="BD18" s="5">
        <f t="shared" si="71"/>
        <v>0</v>
      </c>
      <c r="BE18" s="5">
        <v>0</v>
      </c>
      <c r="BF18" s="5">
        <v>0</v>
      </c>
      <c r="BG18" s="5">
        <f t="shared" si="72"/>
        <v>0</v>
      </c>
      <c r="BH18" s="5">
        <v>87997.3</v>
      </c>
      <c r="BI18" s="5">
        <v>0</v>
      </c>
      <c r="BJ18" s="5">
        <f t="shared" si="73"/>
        <v>87997.3</v>
      </c>
      <c r="BK18" s="5">
        <v>0</v>
      </c>
      <c r="BL18" s="5">
        <v>87997.3</v>
      </c>
      <c r="BM18" s="5">
        <f t="shared" si="74"/>
        <v>-87997.3</v>
      </c>
      <c r="BN18" s="5">
        <v>6128</v>
      </c>
      <c r="BO18" s="5">
        <v>0</v>
      </c>
      <c r="BP18" s="5">
        <f t="shared" si="75"/>
        <v>6128</v>
      </c>
      <c r="BQ18" s="5">
        <v>0</v>
      </c>
      <c r="BR18" s="5">
        <v>0</v>
      </c>
      <c r="BS18" s="5">
        <f t="shared" si="76"/>
        <v>0</v>
      </c>
      <c r="BT18" s="5">
        <v>0</v>
      </c>
      <c r="BU18" s="5">
        <v>0</v>
      </c>
      <c r="BV18" s="5">
        <f t="shared" si="77"/>
        <v>0</v>
      </c>
      <c r="BW18" s="5">
        <v>0</v>
      </c>
      <c r="BX18" s="5">
        <v>0</v>
      </c>
      <c r="BY18" s="5">
        <f t="shared" si="78"/>
        <v>0</v>
      </c>
      <c r="BZ18" s="5">
        <v>0</v>
      </c>
      <c r="CA18" s="5">
        <v>0</v>
      </c>
      <c r="CB18" s="5">
        <f t="shared" si="79"/>
        <v>0</v>
      </c>
      <c r="CC18" s="5">
        <v>0</v>
      </c>
      <c r="CD18" s="5">
        <v>0</v>
      </c>
      <c r="CE18" s="5">
        <f t="shared" si="80"/>
        <v>0</v>
      </c>
      <c r="CF18" s="5">
        <v>0</v>
      </c>
      <c r="CG18" s="5">
        <v>10558.23</v>
      </c>
      <c r="CH18" s="5">
        <f t="shared" si="81"/>
        <v>-10558.23</v>
      </c>
      <c r="CI18" s="5">
        <v>32742.23</v>
      </c>
      <c r="CJ18" s="5">
        <v>0</v>
      </c>
      <c r="CK18" s="5">
        <f t="shared" si="82"/>
        <v>32742.23</v>
      </c>
      <c r="CL18" s="5">
        <v>0</v>
      </c>
      <c r="CM18" s="5">
        <v>0</v>
      </c>
      <c r="CN18" s="5">
        <f t="shared" si="83"/>
        <v>0</v>
      </c>
      <c r="CO18" s="5">
        <v>0</v>
      </c>
      <c r="CP18" s="5">
        <v>0</v>
      </c>
      <c r="CQ18" s="5">
        <f t="shared" si="84"/>
        <v>0</v>
      </c>
      <c r="CR18" s="5">
        <v>0</v>
      </c>
      <c r="CS18" s="5">
        <v>0</v>
      </c>
      <c r="CT18" s="5">
        <f t="shared" si="85"/>
        <v>0</v>
      </c>
      <c r="CU18" s="5">
        <v>1340.33</v>
      </c>
      <c r="CV18" s="5">
        <v>0</v>
      </c>
      <c r="CW18" s="5">
        <f t="shared" si="86"/>
        <v>1340.33</v>
      </c>
      <c r="CX18" s="5">
        <v>0</v>
      </c>
      <c r="CY18" s="5">
        <v>0</v>
      </c>
      <c r="CZ18" s="5">
        <f t="shared" si="87"/>
        <v>0</v>
      </c>
      <c r="DA18" s="5">
        <v>0</v>
      </c>
      <c r="DB18" s="5">
        <v>0</v>
      </c>
      <c r="DC18" s="5">
        <f t="shared" si="88"/>
        <v>0</v>
      </c>
      <c r="DD18" s="5">
        <v>0</v>
      </c>
      <c r="DE18" s="5">
        <v>0</v>
      </c>
      <c r="DF18" s="5">
        <f t="shared" si="89"/>
        <v>0</v>
      </c>
      <c r="DG18" s="5">
        <v>0</v>
      </c>
      <c r="DH18" s="5">
        <v>0</v>
      </c>
      <c r="DI18" s="5">
        <f t="shared" si="90"/>
        <v>0</v>
      </c>
      <c r="DJ18" s="5">
        <v>0</v>
      </c>
      <c r="DK18" s="5">
        <v>0</v>
      </c>
      <c r="DL18" s="5">
        <f t="shared" si="91"/>
        <v>0</v>
      </c>
      <c r="DM18" s="5">
        <v>765.9</v>
      </c>
      <c r="DN18" s="5">
        <v>0</v>
      </c>
      <c r="DO18" s="5">
        <f t="shared" si="92"/>
        <v>765.9</v>
      </c>
      <c r="DP18" s="5">
        <v>0</v>
      </c>
      <c r="DQ18" s="5">
        <v>382.95</v>
      </c>
      <c r="DR18" s="5">
        <f t="shared" si="93"/>
        <v>-382.95</v>
      </c>
      <c r="DS18" s="5">
        <v>0</v>
      </c>
      <c r="DT18" s="5">
        <v>0</v>
      </c>
      <c r="DU18" s="5">
        <f t="shared" si="94"/>
        <v>0</v>
      </c>
      <c r="DV18" s="5">
        <v>13211.78</v>
      </c>
      <c r="DW18" s="5">
        <v>0</v>
      </c>
      <c r="DX18" s="5">
        <f t="shared" si="95"/>
        <v>13211.78</v>
      </c>
      <c r="DY18" s="5">
        <v>0</v>
      </c>
      <c r="DZ18" s="5">
        <v>0</v>
      </c>
      <c r="EA18" s="5">
        <f t="shared" si="96"/>
        <v>0</v>
      </c>
      <c r="EB18" s="5">
        <v>0</v>
      </c>
      <c r="EC18" s="5">
        <v>0</v>
      </c>
      <c r="ED18" s="5">
        <f t="shared" si="97"/>
        <v>0</v>
      </c>
      <c r="EE18" s="5">
        <v>9401.4</v>
      </c>
      <c r="EF18" s="5">
        <v>0</v>
      </c>
      <c r="EG18" s="5">
        <f t="shared" si="98"/>
        <v>9401.4</v>
      </c>
      <c r="EH18" s="5">
        <v>0</v>
      </c>
      <c r="EI18" s="5">
        <v>0</v>
      </c>
      <c r="EJ18" s="5">
        <f t="shared" si="99"/>
        <v>0</v>
      </c>
      <c r="EK18" s="5">
        <v>1668.6</v>
      </c>
      <c r="EL18" s="5">
        <v>0</v>
      </c>
      <c r="EM18" s="5">
        <f t="shared" si="100"/>
        <v>1668.6</v>
      </c>
      <c r="EN18" s="5">
        <v>0</v>
      </c>
      <c r="EO18" s="5">
        <v>0</v>
      </c>
      <c r="EP18" s="5">
        <f t="shared" si="101"/>
        <v>0</v>
      </c>
      <c r="EQ18" s="5">
        <v>0</v>
      </c>
      <c r="ER18" s="5">
        <v>0</v>
      </c>
      <c r="ES18" s="5">
        <f t="shared" si="102"/>
        <v>0</v>
      </c>
      <c r="ET18" s="5">
        <v>199325.48</v>
      </c>
      <c r="EU18" s="5">
        <v>0</v>
      </c>
      <c r="EV18" s="5">
        <f t="shared" si="103"/>
        <v>199325.48</v>
      </c>
      <c r="EW18" s="5">
        <f>VLOOKUP(A18,Sheet2!$A$5:$D$35,3,FALSE)</f>
        <v>204374</v>
      </c>
      <c r="EX18" s="5">
        <f>VLOOKUP(A18,Sheet2!$A$5:$D$35,4,FALSE)</f>
        <v>0</v>
      </c>
      <c r="EY18" s="5">
        <f t="shared" si="0"/>
        <v>204374</v>
      </c>
      <c r="EZ18" s="5">
        <v>22351.48</v>
      </c>
      <c r="FA18" s="5">
        <v>0</v>
      </c>
      <c r="FB18" s="5">
        <f t="shared" si="1"/>
        <v>22351.48</v>
      </c>
      <c r="FC18" s="5">
        <v>19736.88</v>
      </c>
      <c r="FD18" s="5">
        <v>0</v>
      </c>
      <c r="FE18" s="5">
        <f t="shared" si="52"/>
        <v>19736.88</v>
      </c>
      <c r="FF18" s="5">
        <f t="shared" si="53"/>
        <v>500104.89999999997</v>
      </c>
    </row>
    <row r="19" spans="1:162">
      <c r="A19" t="s">
        <v>35</v>
      </c>
      <c r="B19" t="s">
        <v>36</v>
      </c>
      <c r="C19" s="5">
        <v>0</v>
      </c>
      <c r="D19" s="5">
        <v>0</v>
      </c>
      <c r="E19" s="5">
        <f t="shared" si="54"/>
        <v>0</v>
      </c>
      <c r="F19" s="5">
        <v>0</v>
      </c>
      <c r="G19" s="5">
        <v>0</v>
      </c>
      <c r="H19" s="5">
        <f t="shared" si="55"/>
        <v>0</v>
      </c>
      <c r="I19" s="5">
        <v>0</v>
      </c>
      <c r="J19" s="5">
        <v>0</v>
      </c>
      <c r="K19" s="5">
        <f t="shared" si="56"/>
        <v>0</v>
      </c>
      <c r="L19" s="5">
        <v>0</v>
      </c>
      <c r="M19" s="5">
        <v>0</v>
      </c>
      <c r="N19" s="5">
        <f t="shared" si="57"/>
        <v>0</v>
      </c>
      <c r="O19" s="5">
        <v>0</v>
      </c>
      <c r="P19" s="5">
        <v>0</v>
      </c>
      <c r="Q19" s="5">
        <f t="shared" si="58"/>
        <v>0</v>
      </c>
      <c r="R19" s="5">
        <v>0</v>
      </c>
      <c r="S19" s="5">
        <v>0</v>
      </c>
      <c r="T19" s="5">
        <f t="shared" si="59"/>
        <v>0</v>
      </c>
      <c r="U19" s="5">
        <v>0</v>
      </c>
      <c r="V19" s="5">
        <v>0</v>
      </c>
      <c r="W19" s="5">
        <f t="shared" si="60"/>
        <v>0</v>
      </c>
      <c r="X19" s="5">
        <v>0</v>
      </c>
      <c r="Y19" s="5">
        <v>0</v>
      </c>
      <c r="Z19" s="5">
        <f t="shared" si="61"/>
        <v>0</v>
      </c>
      <c r="AA19" s="5">
        <v>0</v>
      </c>
      <c r="AB19" s="5">
        <v>0</v>
      </c>
      <c r="AC19" s="5">
        <f t="shared" si="62"/>
        <v>0</v>
      </c>
      <c r="AD19" s="5">
        <v>0</v>
      </c>
      <c r="AE19" s="5">
        <v>0</v>
      </c>
      <c r="AF19" s="5">
        <f t="shared" si="63"/>
        <v>0</v>
      </c>
      <c r="AG19" s="5">
        <v>0</v>
      </c>
      <c r="AH19" s="5">
        <v>0</v>
      </c>
      <c r="AI19" s="5">
        <f t="shared" si="64"/>
        <v>0</v>
      </c>
      <c r="AJ19" s="5">
        <v>0</v>
      </c>
      <c r="AK19" s="5">
        <v>0</v>
      </c>
      <c r="AL19" s="5">
        <f t="shared" si="65"/>
        <v>0</v>
      </c>
      <c r="AM19" s="5">
        <v>0</v>
      </c>
      <c r="AN19" s="5">
        <v>0</v>
      </c>
      <c r="AO19" s="5">
        <f t="shared" si="66"/>
        <v>0</v>
      </c>
      <c r="AP19" s="5">
        <v>0</v>
      </c>
      <c r="AQ19" s="5">
        <v>0</v>
      </c>
      <c r="AR19" s="5">
        <f t="shared" si="67"/>
        <v>0</v>
      </c>
      <c r="AS19" s="5">
        <v>0</v>
      </c>
      <c r="AT19" s="5">
        <v>0</v>
      </c>
      <c r="AU19" s="5">
        <f t="shared" si="68"/>
        <v>0</v>
      </c>
      <c r="AV19" s="5">
        <v>0</v>
      </c>
      <c r="AW19" s="5">
        <v>0</v>
      </c>
      <c r="AX19" s="5">
        <f t="shared" si="69"/>
        <v>0</v>
      </c>
      <c r="AY19" s="5">
        <v>0</v>
      </c>
      <c r="AZ19" s="5">
        <v>0</v>
      </c>
      <c r="BA19" s="5">
        <f t="shared" si="70"/>
        <v>0</v>
      </c>
      <c r="BB19" s="5">
        <v>0</v>
      </c>
      <c r="BC19" s="5">
        <v>0</v>
      </c>
      <c r="BD19" s="5">
        <f t="shared" si="71"/>
        <v>0</v>
      </c>
      <c r="BE19" s="5">
        <v>0</v>
      </c>
      <c r="BF19" s="5">
        <v>0</v>
      </c>
      <c r="BG19" s="5">
        <f t="shared" si="72"/>
        <v>0</v>
      </c>
      <c r="BH19" s="5">
        <v>0</v>
      </c>
      <c r="BI19" s="5">
        <v>0</v>
      </c>
      <c r="BJ19" s="5">
        <f t="shared" si="73"/>
        <v>0</v>
      </c>
      <c r="BK19" s="5">
        <v>0</v>
      </c>
      <c r="BL19" s="5">
        <v>0</v>
      </c>
      <c r="BM19" s="5">
        <f t="shared" si="74"/>
        <v>0</v>
      </c>
      <c r="BN19" s="5">
        <v>0</v>
      </c>
      <c r="BO19" s="5">
        <v>0</v>
      </c>
      <c r="BP19" s="5">
        <f t="shared" si="75"/>
        <v>0</v>
      </c>
      <c r="BQ19" s="5">
        <v>0</v>
      </c>
      <c r="BR19" s="5">
        <v>0</v>
      </c>
      <c r="BS19" s="5">
        <f t="shared" si="76"/>
        <v>0</v>
      </c>
      <c r="BT19" s="5">
        <v>0</v>
      </c>
      <c r="BU19" s="5">
        <v>0</v>
      </c>
      <c r="BV19" s="5">
        <f t="shared" si="77"/>
        <v>0</v>
      </c>
      <c r="BW19" s="5">
        <v>0</v>
      </c>
      <c r="BX19" s="5">
        <v>0</v>
      </c>
      <c r="BY19" s="5">
        <f t="shared" si="78"/>
        <v>0</v>
      </c>
      <c r="BZ19" s="5">
        <v>0</v>
      </c>
      <c r="CA19" s="5">
        <v>0</v>
      </c>
      <c r="CB19" s="5">
        <f t="shared" si="79"/>
        <v>0</v>
      </c>
      <c r="CC19" s="5">
        <v>0</v>
      </c>
      <c r="CD19" s="5">
        <v>0</v>
      </c>
      <c r="CE19" s="5">
        <f t="shared" si="80"/>
        <v>0</v>
      </c>
      <c r="CF19" s="5">
        <v>0</v>
      </c>
      <c r="CG19" s="5">
        <v>0</v>
      </c>
      <c r="CH19" s="5">
        <f t="shared" si="81"/>
        <v>0</v>
      </c>
      <c r="CI19" s="5">
        <v>0</v>
      </c>
      <c r="CJ19" s="5">
        <v>0</v>
      </c>
      <c r="CK19" s="5">
        <f t="shared" si="82"/>
        <v>0</v>
      </c>
      <c r="CL19" s="5">
        <v>0</v>
      </c>
      <c r="CM19" s="5">
        <v>0</v>
      </c>
      <c r="CN19" s="5">
        <f t="shared" si="83"/>
        <v>0</v>
      </c>
      <c r="CO19" s="5">
        <v>0</v>
      </c>
      <c r="CP19" s="5">
        <v>0</v>
      </c>
      <c r="CQ19" s="5">
        <f t="shared" si="84"/>
        <v>0</v>
      </c>
      <c r="CR19" s="5">
        <v>0</v>
      </c>
      <c r="CS19" s="5">
        <v>0</v>
      </c>
      <c r="CT19" s="5">
        <f t="shared" si="85"/>
        <v>0</v>
      </c>
      <c r="CU19" s="5">
        <v>0</v>
      </c>
      <c r="CV19" s="5">
        <v>0</v>
      </c>
      <c r="CW19" s="5">
        <f t="shared" si="86"/>
        <v>0</v>
      </c>
      <c r="CX19" s="5">
        <v>0</v>
      </c>
      <c r="CY19" s="5">
        <v>0</v>
      </c>
      <c r="CZ19" s="5">
        <f t="shared" si="87"/>
        <v>0</v>
      </c>
      <c r="DA19" s="5">
        <v>0</v>
      </c>
      <c r="DB19" s="5">
        <v>0</v>
      </c>
      <c r="DC19" s="5">
        <f t="shared" si="88"/>
        <v>0</v>
      </c>
      <c r="DD19" s="5">
        <v>50000</v>
      </c>
      <c r="DE19" s="5">
        <v>0</v>
      </c>
      <c r="DF19" s="5">
        <f t="shared" si="89"/>
        <v>50000</v>
      </c>
      <c r="DG19" s="5">
        <v>0</v>
      </c>
      <c r="DH19" s="5">
        <v>0</v>
      </c>
      <c r="DI19" s="5">
        <f t="shared" si="90"/>
        <v>0</v>
      </c>
      <c r="DJ19" s="5">
        <v>0</v>
      </c>
      <c r="DK19" s="5">
        <v>0</v>
      </c>
      <c r="DL19" s="5">
        <f t="shared" si="91"/>
        <v>0</v>
      </c>
      <c r="DM19" s="5">
        <v>20000</v>
      </c>
      <c r="DN19" s="5">
        <v>0</v>
      </c>
      <c r="DO19" s="5">
        <f t="shared" si="92"/>
        <v>20000</v>
      </c>
      <c r="DP19" s="5">
        <v>0</v>
      </c>
      <c r="DQ19" s="5">
        <v>0</v>
      </c>
      <c r="DR19" s="5">
        <f t="shared" si="93"/>
        <v>0</v>
      </c>
      <c r="DS19" s="5">
        <v>0</v>
      </c>
      <c r="DT19" s="5">
        <v>0</v>
      </c>
      <c r="DU19" s="5">
        <f t="shared" si="94"/>
        <v>0</v>
      </c>
      <c r="DV19" s="5">
        <v>0</v>
      </c>
      <c r="DW19" s="5">
        <v>0</v>
      </c>
      <c r="DX19" s="5">
        <f t="shared" si="95"/>
        <v>0</v>
      </c>
      <c r="DY19" s="5">
        <v>40000</v>
      </c>
      <c r="DZ19" s="5">
        <v>0</v>
      </c>
      <c r="EA19" s="5">
        <f t="shared" si="96"/>
        <v>40000</v>
      </c>
      <c r="EB19" s="5">
        <v>40000</v>
      </c>
      <c r="EC19" s="5">
        <v>0</v>
      </c>
      <c r="ED19" s="5">
        <f t="shared" si="97"/>
        <v>40000</v>
      </c>
      <c r="EE19" s="5">
        <v>0</v>
      </c>
      <c r="EF19" s="5">
        <v>0</v>
      </c>
      <c r="EG19" s="5">
        <f t="shared" si="98"/>
        <v>0</v>
      </c>
      <c r="EH19" s="5">
        <v>35000</v>
      </c>
      <c r="EI19" s="5">
        <v>0</v>
      </c>
      <c r="EJ19" s="5">
        <f t="shared" si="99"/>
        <v>35000</v>
      </c>
      <c r="EK19" s="5">
        <v>45000</v>
      </c>
      <c r="EL19" s="5">
        <v>0</v>
      </c>
      <c r="EM19" s="5">
        <f t="shared" si="100"/>
        <v>45000</v>
      </c>
      <c r="EN19" s="5">
        <v>0</v>
      </c>
      <c r="EO19" s="5">
        <v>0</v>
      </c>
      <c r="EP19" s="5">
        <f t="shared" si="101"/>
        <v>0</v>
      </c>
      <c r="EQ19" s="5">
        <v>45000</v>
      </c>
      <c r="ER19" s="5">
        <v>0</v>
      </c>
      <c r="ES19" s="5">
        <f t="shared" si="102"/>
        <v>45000</v>
      </c>
      <c r="ET19" s="5">
        <v>45000</v>
      </c>
      <c r="EU19" s="5">
        <v>0</v>
      </c>
      <c r="EV19" s="5">
        <f t="shared" si="103"/>
        <v>45000</v>
      </c>
      <c r="EW19" s="5">
        <f>VLOOKUP(A19,Sheet2!$A$5:$D$35,3,FALSE)</f>
        <v>45000</v>
      </c>
      <c r="EX19" s="5">
        <f>VLOOKUP(A19,Sheet2!$A$5:$D$35,4,FALSE)</f>
        <v>0</v>
      </c>
      <c r="EY19" s="5">
        <f t="shared" si="0"/>
        <v>45000</v>
      </c>
      <c r="EZ19" s="5">
        <v>45000</v>
      </c>
      <c r="FA19" s="5">
        <v>0</v>
      </c>
      <c r="FB19" s="5">
        <f t="shared" si="1"/>
        <v>45000</v>
      </c>
      <c r="FC19" s="5">
        <v>45000</v>
      </c>
      <c r="FD19" s="5">
        <v>0</v>
      </c>
      <c r="FE19" s="5">
        <f t="shared" si="52"/>
        <v>45000</v>
      </c>
      <c r="FF19" s="5">
        <f t="shared" si="53"/>
        <v>455000</v>
      </c>
    </row>
    <row r="20" spans="1:162">
      <c r="A20" t="s">
        <v>37</v>
      </c>
      <c r="B20" t="s">
        <v>38</v>
      </c>
      <c r="C20" s="5">
        <v>0</v>
      </c>
      <c r="D20" s="5">
        <v>0</v>
      </c>
      <c r="E20" s="5">
        <f t="shared" si="54"/>
        <v>0</v>
      </c>
      <c r="F20" s="5">
        <v>0</v>
      </c>
      <c r="G20" s="5">
        <v>0</v>
      </c>
      <c r="H20" s="5">
        <f t="shared" si="55"/>
        <v>0</v>
      </c>
      <c r="I20" s="5">
        <v>0</v>
      </c>
      <c r="J20" s="5">
        <v>0</v>
      </c>
      <c r="K20" s="5">
        <f t="shared" si="56"/>
        <v>0</v>
      </c>
      <c r="L20" s="5">
        <v>0</v>
      </c>
      <c r="M20" s="5">
        <v>0</v>
      </c>
      <c r="N20" s="5">
        <f t="shared" si="57"/>
        <v>0</v>
      </c>
      <c r="O20" s="5">
        <v>0</v>
      </c>
      <c r="P20" s="5">
        <v>0</v>
      </c>
      <c r="Q20" s="5">
        <f t="shared" si="58"/>
        <v>0</v>
      </c>
      <c r="R20" s="5">
        <v>0</v>
      </c>
      <c r="S20" s="5">
        <v>0</v>
      </c>
      <c r="T20" s="5">
        <f t="shared" si="59"/>
        <v>0</v>
      </c>
      <c r="U20" s="5">
        <v>0</v>
      </c>
      <c r="V20" s="5">
        <v>0</v>
      </c>
      <c r="W20" s="5">
        <f t="shared" si="60"/>
        <v>0</v>
      </c>
      <c r="X20" s="5">
        <v>0</v>
      </c>
      <c r="Y20" s="5">
        <v>0</v>
      </c>
      <c r="Z20" s="5">
        <f t="shared" si="61"/>
        <v>0</v>
      </c>
      <c r="AA20" s="5">
        <v>0</v>
      </c>
      <c r="AB20" s="5">
        <v>0</v>
      </c>
      <c r="AC20" s="5">
        <f t="shared" si="62"/>
        <v>0</v>
      </c>
      <c r="AD20" s="5">
        <v>0</v>
      </c>
      <c r="AE20" s="5">
        <v>0</v>
      </c>
      <c r="AF20" s="5">
        <f t="shared" si="63"/>
        <v>0</v>
      </c>
      <c r="AG20" s="5">
        <v>0</v>
      </c>
      <c r="AH20" s="5">
        <v>0</v>
      </c>
      <c r="AI20" s="5">
        <f t="shared" si="64"/>
        <v>0</v>
      </c>
      <c r="AJ20" s="5">
        <v>0</v>
      </c>
      <c r="AK20" s="5">
        <v>0</v>
      </c>
      <c r="AL20" s="5">
        <f t="shared" si="65"/>
        <v>0</v>
      </c>
      <c r="AM20" s="5">
        <v>0</v>
      </c>
      <c r="AN20" s="5">
        <v>0</v>
      </c>
      <c r="AO20" s="5">
        <f t="shared" si="66"/>
        <v>0</v>
      </c>
      <c r="AP20" s="5">
        <v>0</v>
      </c>
      <c r="AQ20" s="5">
        <v>0</v>
      </c>
      <c r="AR20" s="5">
        <f t="shared" si="67"/>
        <v>0</v>
      </c>
      <c r="AS20" s="5">
        <v>0</v>
      </c>
      <c r="AT20" s="5">
        <v>0</v>
      </c>
      <c r="AU20" s="5">
        <f t="shared" si="68"/>
        <v>0</v>
      </c>
      <c r="AV20" s="5">
        <v>0</v>
      </c>
      <c r="AW20" s="5">
        <v>0</v>
      </c>
      <c r="AX20" s="5">
        <f t="shared" si="69"/>
        <v>0</v>
      </c>
      <c r="AY20" s="5">
        <v>0</v>
      </c>
      <c r="AZ20" s="5">
        <v>0</v>
      </c>
      <c r="BA20" s="5">
        <f t="shared" si="70"/>
        <v>0</v>
      </c>
      <c r="BB20" s="5">
        <v>0</v>
      </c>
      <c r="BC20" s="5">
        <v>0</v>
      </c>
      <c r="BD20" s="5">
        <f t="shared" si="71"/>
        <v>0</v>
      </c>
      <c r="BE20" s="5">
        <v>0</v>
      </c>
      <c r="BF20" s="5">
        <v>0</v>
      </c>
      <c r="BG20" s="5">
        <f t="shared" si="72"/>
        <v>0</v>
      </c>
      <c r="BH20" s="5">
        <v>0</v>
      </c>
      <c r="BI20" s="5">
        <v>0</v>
      </c>
      <c r="BJ20" s="5">
        <f t="shared" si="73"/>
        <v>0</v>
      </c>
      <c r="BK20" s="5">
        <v>0</v>
      </c>
      <c r="BL20" s="5">
        <v>0</v>
      </c>
      <c r="BM20" s="5">
        <f t="shared" si="74"/>
        <v>0</v>
      </c>
      <c r="BN20" s="5">
        <v>0</v>
      </c>
      <c r="BO20" s="5">
        <v>0</v>
      </c>
      <c r="BP20" s="5">
        <f t="shared" si="75"/>
        <v>0</v>
      </c>
      <c r="BQ20" s="5">
        <v>0</v>
      </c>
      <c r="BR20" s="5">
        <v>0</v>
      </c>
      <c r="BS20" s="5">
        <f t="shared" si="76"/>
        <v>0</v>
      </c>
      <c r="BT20" s="5">
        <v>0</v>
      </c>
      <c r="BU20" s="5">
        <v>0</v>
      </c>
      <c r="BV20" s="5">
        <f t="shared" si="77"/>
        <v>0</v>
      </c>
      <c r="BW20" s="5">
        <v>0</v>
      </c>
      <c r="BX20" s="5">
        <v>0</v>
      </c>
      <c r="BY20" s="5">
        <f t="shared" si="78"/>
        <v>0</v>
      </c>
      <c r="BZ20" s="5">
        <v>0</v>
      </c>
      <c r="CA20" s="5">
        <v>0</v>
      </c>
      <c r="CB20" s="5">
        <f t="shared" si="79"/>
        <v>0</v>
      </c>
      <c r="CC20" s="5">
        <v>0</v>
      </c>
      <c r="CD20" s="5">
        <v>0</v>
      </c>
      <c r="CE20" s="5">
        <f t="shared" si="80"/>
        <v>0</v>
      </c>
      <c r="CF20" s="5">
        <v>0</v>
      </c>
      <c r="CG20" s="5">
        <v>0</v>
      </c>
      <c r="CH20" s="5">
        <f t="shared" si="81"/>
        <v>0</v>
      </c>
      <c r="CI20" s="5">
        <v>0</v>
      </c>
      <c r="CJ20" s="5">
        <v>0</v>
      </c>
      <c r="CK20" s="5">
        <f t="shared" si="82"/>
        <v>0</v>
      </c>
      <c r="CL20" s="5">
        <v>0</v>
      </c>
      <c r="CM20" s="5">
        <v>0</v>
      </c>
      <c r="CN20" s="5">
        <f t="shared" si="83"/>
        <v>0</v>
      </c>
      <c r="CO20" s="5">
        <v>0</v>
      </c>
      <c r="CP20" s="5">
        <v>0</v>
      </c>
      <c r="CQ20" s="5">
        <f t="shared" si="84"/>
        <v>0</v>
      </c>
      <c r="CR20" s="5">
        <v>0</v>
      </c>
      <c r="CS20" s="5">
        <v>0</v>
      </c>
      <c r="CT20" s="5">
        <f t="shared" si="85"/>
        <v>0</v>
      </c>
      <c r="CU20" s="5">
        <v>0</v>
      </c>
      <c r="CV20" s="5">
        <v>0</v>
      </c>
      <c r="CW20" s="5">
        <f t="shared" si="86"/>
        <v>0</v>
      </c>
      <c r="CX20" s="5">
        <v>0</v>
      </c>
      <c r="CY20" s="5">
        <v>0</v>
      </c>
      <c r="CZ20" s="5">
        <f t="shared" si="87"/>
        <v>0</v>
      </c>
      <c r="DA20" s="5">
        <v>0</v>
      </c>
      <c r="DB20" s="5">
        <v>0</v>
      </c>
      <c r="DC20" s="5">
        <f t="shared" si="88"/>
        <v>0</v>
      </c>
      <c r="DD20" s="5">
        <v>0</v>
      </c>
      <c r="DE20" s="5">
        <v>0</v>
      </c>
      <c r="DF20" s="5">
        <f t="shared" si="89"/>
        <v>0</v>
      </c>
      <c r="DG20" s="5">
        <v>0</v>
      </c>
      <c r="DH20" s="5">
        <v>0</v>
      </c>
      <c r="DI20" s="5">
        <f t="shared" si="90"/>
        <v>0</v>
      </c>
      <c r="DJ20" s="5">
        <v>0</v>
      </c>
      <c r="DK20" s="5">
        <v>0</v>
      </c>
      <c r="DL20" s="5">
        <f t="shared" si="91"/>
        <v>0</v>
      </c>
      <c r="DM20" s="5">
        <v>0</v>
      </c>
      <c r="DN20" s="5">
        <v>0</v>
      </c>
      <c r="DO20" s="5">
        <f t="shared" si="92"/>
        <v>0</v>
      </c>
      <c r="DP20" s="5">
        <v>0</v>
      </c>
      <c r="DQ20" s="5">
        <v>0</v>
      </c>
      <c r="DR20" s="5">
        <f t="shared" si="93"/>
        <v>0</v>
      </c>
      <c r="DS20" s="5">
        <v>0</v>
      </c>
      <c r="DT20" s="5">
        <v>0</v>
      </c>
      <c r="DU20" s="5">
        <f t="shared" si="94"/>
        <v>0</v>
      </c>
      <c r="DV20" s="5">
        <v>0</v>
      </c>
      <c r="DW20" s="5">
        <v>0</v>
      </c>
      <c r="DX20" s="5">
        <f t="shared" si="95"/>
        <v>0</v>
      </c>
      <c r="DY20" s="5">
        <v>23000</v>
      </c>
      <c r="DZ20" s="5">
        <v>0</v>
      </c>
      <c r="EA20" s="5">
        <f t="shared" si="96"/>
        <v>23000</v>
      </c>
      <c r="EB20" s="5">
        <v>0</v>
      </c>
      <c r="EC20" s="5">
        <v>0</v>
      </c>
      <c r="ED20" s="5">
        <f t="shared" si="97"/>
        <v>0</v>
      </c>
      <c r="EE20" s="5">
        <v>0</v>
      </c>
      <c r="EF20" s="5">
        <v>0</v>
      </c>
      <c r="EG20" s="5">
        <f t="shared" si="98"/>
        <v>0</v>
      </c>
      <c r="EH20" s="5">
        <v>0</v>
      </c>
      <c r="EI20" s="5">
        <v>0</v>
      </c>
      <c r="EJ20" s="5">
        <f t="shared" si="99"/>
        <v>0</v>
      </c>
      <c r="EK20" s="5">
        <v>0</v>
      </c>
      <c r="EL20" s="5">
        <v>0</v>
      </c>
      <c r="EM20" s="5">
        <f t="shared" si="100"/>
        <v>0</v>
      </c>
      <c r="EN20" s="5">
        <v>0</v>
      </c>
      <c r="EO20" s="5">
        <v>0</v>
      </c>
      <c r="EP20" s="5">
        <f t="shared" si="101"/>
        <v>0</v>
      </c>
      <c r="EQ20" s="5">
        <v>0</v>
      </c>
      <c r="ER20" s="5">
        <v>0</v>
      </c>
      <c r="ES20" s="5">
        <f t="shared" si="102"/>
        <v>0</v>
      </c>
      <c r="ET20" s="5">
        <v>0</v>
      </c>
      <c r="EU20" s="5">
        <v>0</v>
      </c>
      <c r="EV20" s="5">
        <f t="shared" si="103"/>
        <v>0</v>
      </c>
      <c r="EW20" s="5">
        <f>VLOOKUP(A20,Sheet2!$A$5:$D$35,3,FALSE)</f>
        <v>115000</v>
      </c>
      <c r="EX20" s="5">
        <f>VLOOKUP(A20,Sheet2!$A$5:$D$35,4,FALSE)</f>
        <v>0</v>
      </c>
      <c r="EY20" s="5">
        <f t="shared" si="0"/>
        <v>115000</v>
      </c>
      <c r="EZ20" s="5">
        <v>0</v>
      </c>
      <c r="FA20" s="5">
        <v>0</v>
      </c>
      <c r="FB20" s="5">
        <f t="shared" si="1"/>
        <v>0</v>
      </c>
      <c r="FC20" s="5">
        <v>0</v>
      </c>
      <c r="FD20" s="5">
        <v>0</v>
      </c>
      <c r="FE20" s="5">
        <f t="shared" si="52"/>
        <v>0</v>
      </c>
      <c r="FF20" s="5">
        <f t="shared" si="53"/>
        <v>138000</v>
      </c>
    </row>
    <row r="21" spans="1:162">
      <c r="A21" t="s">
        <v>39</v>
      </c>
      <c r="B21" t="s">
        <v>40</v>
      </c>
      <c r="C21" s="5">
        <v>0</v>
      </c>
      <c r="D21" s="5">
        <v>0</v>
      </c>
      <c r="E21" s="5">
        <f t="shared" si="54"/>
        <v>0</v>
      </c>
      <c r="F21" s="5">
        <v>0</v>
      </c>
      <c r="G21" s="5">
        <v>0</v>
      </c>
      <c r="H21" s="5">
        <f t="shared" si="55"/>
        <v>0</v>
      </c>
      <c r="I21" s="5">
        <v>0</v>
      </c>
      <c r="J21" s="5">
        <v>0</v>
      </c>
      <c r="K21" s="5">
        <f t="shared" si="56"/>
        <v>0</v>
      </c>
      <c r="L21" s="5">
        <v>0</v>
      </c>
      <c r="M21" s="5">
        <v>0</v>
      </c>
      <c r="N21" s="5">
        <f t="shared" si="57"/>
        <v>0</v>
      </c>
      <c r="O21" s="5">
        <v>0</v>
      </c>
      <c r="P21" s="5">
        <v>0</v>
      </c>
      <c r="Q21" s="5">
        <f t="shared" si="58"/>
        <v>0</v>
      </c>
      <c r="R21" s="5">
        <v>0</v>
      </c>
      <c r="S21" s="5">
        <v>0</v>
      </c>
      <c r="T21" s="5">
        <f t="shared" si="59"/>
        <v>0</v>
      </c>
      <c r="U21" s="5">
        <v>0</v>
      </c>
      <c r="V21" s="5">
        <v>0</v>
      </c>
      <c r="W21" s="5">
        <f t="shared" si="60"/>
        <v>0</v>
      </c>
      <c r="X21" s="5">
        <v>0</v>
      </c>
      <c r="Y21" s="5">
        <v>0</v>
      </c>
      <c r="Z21" s="5">
        <f t="shared" si="61"/>
        <v>0</v>
      </c>
      <c r="AA21" s="5">
        <v>0</v>
      </c>
      <c r="AB21" s="5">
        <v>0</v>
      </c>
      <c r="AC21" s="5">
        <f t="shared" si="62"/>
        <v>0</v>
      </c>
      <c r="AD21" s="5">
        <v>0</v>
      </c>
      <c r="AE21" s="5">
        <v>0</v>
      </c>
      <c r="AF21" s="5">
        <f t="shared" si="63"/>
        <v>0</v>
      </c>
      <c r="AG21" s="5">
        <v>0</v>
      </c>
      <c r="AH21" s="5">
        <v>0</v>
      </c>
      <c r="AI21" s="5">
        <f t="shared" si="64"/>
        <v>0</v>
      </c>
      <c r="AJ21" s="5">
        <v>0</v>
      </c>
      <c r="AK21" s="5">
        <v>0</v>
      </c>
      <c r="AL21" s="5">
        <f t="shared" si="65"/>
        <v>0</v>
      </c>
      <c r="AM21" s="5">
        <v>0</v>
      </c>
      <c r="AN21" s="5">
        <v>0</v>
      </c>
      <c r="AO21" s="5">
        <f t="shared" si="66"/>
        <v>0</v>
      </c>
      <c r="AP21" s="5">
        <v>0</v>
      </c>
      <c r="AQ21" s="5">
        <v>0</v>
      </c>
      <c r="AR21" s="5">
        <f t="shared" si="67"/>
        <v>0</v>
      </c>
      <c r="AS21" s="5">
        <v>0</v>
      </c>
      <c r="AT21" s="5">
        <v>0</v>
      </c>
      <c r="AU21" s="5">
        <f t="shared" si="68"/>
        <v>0</v>
      </c>
      <c r="AV21" s="5">
        <v>0</v>
      </c>
      <c r="AW21" s="5">
        <v>0</v>
      </c>
      <c r="AX21" s="5">
        <f t="shared" si="69"/>
        <v>0</v>
      </c>
      <c r="AY21" s="5">
        <v>0</v>
      </c>
      <c r="AZ21" s="5">
        <v>0</v>
      </c>
      <c r="BA21" s="5">
        <f t="shared" si="70"/>
        <v>0</v>
      </c>
      <c r="BB21" s="5">
        <v>0</v>
      </c>
      <c r="BC21" s="5">
        <v>0</v>
      </c>
      <c r="BD21" s="5">
        <f t="shared" si="71"/>
        <v>0</v>
      </c>
      <c r="BE21" s="5">
        <v>0</v>
      </c>
      <c r="BF21" s="5">
        <v>0</v>
      </c>
      <c r="BG21" s="5">
        <f t="shared" si="72"/>
        <v>0</v>
      </c>
      <c r="BH21" s="5">
        <v>0</v>
      </c>
      <c r="BI21" s="5">
        <v>0</v>
      </c>
      <c r="BJ21" s="5">
        <f t="shared" si="73"/>
        <v>0</v>
      </c>
      <c r="BK21" s="5">
        <v>0</v>
      </c>
      <c r="BL21" s="5">
        <v>0</v>
      </c>
      <c r="BM21" s="5">
        <f t="shared" si="74"/>
        <v>0</v>
      </c>
      <c r="BN21" s="5">
        <v>0</v>
      </c>
      <c r="BO21" s="5">
        <v>0</v>
      </c>
      <c r="BP21" s="5">
        <f t="shared" si="75"/>
        <v>0</v>
      </c>
      <c r="BQ21" s="5">
        <v>0</v>
      </c>
      <c r="BR21" s="5">
        <v>0</v>
      </c>
      <c r="BS21" s="5">
        <f t="shared" si="76"/>
        <v>0</v>
      </c>
      <c r="BT21" s="5">
        <v>0</v>
      </c>
      <c r="BU21" s="5">
        <v>0</v>
      </c>
      <c r="BV21" s="5">
        <f t="shared" si="77"/>
        <v>0</v>
      </c>
      <c r="BW21" s="5">
        <v>0</v>
      </c>
      <c r="BX21" s="5">
        <v>0</v>
      </c>
      <c r="BY21" s="5">
        <f t="shared" si="78"/>
        <v>0</v>
      </c>
      <c r="BZ21" s="5">
        <v>0</v>
      </c>
      <c r="CA21" s="5">
        <v>0</v>
      </c>
      <c r="CB21" s="5">
        <f t="shared" si="79"/>
        <v>0</v>
      </c>
      <c r="CC21" s="5">
        <v>0</v>
      </c>
      <c r="CD21" s="5">
        <v>0</v>
      </c>
      <c r="CE21" s="5">
        <f t="shared" si="80"/>
        <v>0</v>
      </c>
      <c r="CF21" s="5">
        <v>0</v>
      </c>
      <c r="CG21" s="5">
        <v>0</v>
      </c>
      <c r="CH21" s="5">
        <f t="shared" si="81"/>
        <v>0</v>
      </c>
      <c r="CI21" s="5">
        <v>0</v>
      </c>
      <c r="CJ21" s="5">
        <v>0</v>
      </c>
      <c r="CK21" s="5">
        <f t="shared" si="82"/>
        <v>0</v>
      </c>
      <c r="CL21" s="5">
        <v>0</v>
      </c>
      <c r="CM21" s="5">
        <v>0</v>
      </c>
      <c r="CN21" s="5">
        <f t="shared" si="83"/>
        <v>0</v>
      </c>
      <c r="CO21" s="5">
        <v>0</v>
      </c>
      <c r="CP21" s="5">
        <v>0</v>
      </c>
      <c r="CQ21" s="5">
        <f t="shared" si="84"/>
        <v>0</v>
      </c>
      <c r="CR21" s="5">
        <v>0</v>
      </c>
      <c r="CS21" s="5">
        <v>0</v>
      </c>
      <c r="CT21" s="5">
        <f t="shared" si="85"/>
        <v>0</v>
      </c>
      <c r="CU21" s="5">
        <v>0</v>
      </c>
      <c r="CV21" s="5">
        <v>0</v>
      </c>
      <c r="CW21" s="5">
        <f t="shared" si="86"/>
        <v>0</v>
      </c>
      <c r="CX21" s="5">
        <v>0</v>
      </c>
      <c r="CY21" s="5">
        <v>0</v>
      </c>
      <c r="CZ21" s="5">
        <f t="shared" si="87"/>
        <v>0</v>
      </c>
      <c r="DA21" s="5">
        <v>0</v>
      </c>
      <c r="DB21" s="5">
        <v>0</v>
      </c>
      <c r="DC21" s="5">
        <f t="shared" si="88"/>
        <v>0</v>
      </c>
      <c r="DD21" s="5">
        <v>0</v>
      </c>
      <c r="DE21" s="5">
        <v>0</v>
      </c>
      <c r="DF21" s="5">
        <f t="shared" si="89"/>
        <v>0</v>
      </c>
      <c r="DG21" s="5">
        <v>0</v>
      </c>
      <c r="DH21" s="5">
        <v>0</v>
      </c>
      <c r="DI21" s="5">
        <f t="shared" si="90"/>
        <v>0</v>
      </c>
      <c r="DJ21" s="5">
        <v>0</v>
      </c>
      <c r="DK21" s="5">
        <v>0</v>
      </c>
      <c r="DL21" s="5">
        <f t="shared" si="91"/>
        <v>0</v>
      </c>
      <c r="DM21" s="5">
        <v>0</v>
      </c>
      <c r="DN21" s="5">
        <v>0</v>
      </c>
      <c r="DO21" s="5">
        <f t="shared" si="92"/>
        <v>0</v>
      </c>
      <c r="DP21" s="5">
        <v>1606.84</v>
      </c>
      <c r="DQ21" s="5">
        <v>0</v>
      </c>
      <c r="DR21" s="5">
        <f t="shared" si="93"/>
        <v>1606.84</v>
      </c>
      <c r="DS21" s="5">
        <v>0</v>
      </c>
      <c r="DT21" s="5">
        <v>0</v>
      </c>
      <c r="DU21" s="5">
        <f t="shared" si="94"/>
        <v>0</v>
      </c>
      <c r="DV21" s="5">
        <v>0</v>
      </c>
      <c r="DW21" s="5">
        <v>0</v>
      </c>
      <c r="DX21" s="5">
        <f t="shared" si="95"/>
        <v>0</v>
      </c>
      <c r="DY21" s="5">
        <v>0</v>
      </c>
      <c r="DZ21" s="5">
        <v>0</v>
      </c>
      <c r="EA21" s="5">
        <f t="shared" si="96"/>
        <v>0</v>
      </c>
      <c r="EB21" s="5">
        <v>0</v>
      </c>
      <c r="EC21" s="5">
        <v>0</v>
      </c>
      <c r="ED21" s="5">
        <f t="shared" si="97"/>
        <v>0</v>
      </c>
      <c r="EE21" s="5">
        <v>0</v>
      </c>
      <c r="EF21" s="5">
        <v>0</v>
      </c>
      <c r="EG21" s="5">
        <f t="shared" si="98"/>
        <v>0</v>
      </c>
      <c r="EH21" s="5">
        <v>0</v>
      </c>
      <c r="EI21" s="5">
        <v>0</v>
      </c>
      <c r="EJ21" s="5">
        <f t="shared" si="99"/>
        <v>0</v>
      </c>
      <c r="EK21" s="5">
        <v>0</v>
      </c>
      <c r="EL21" s="5">
        <v>0</v>
      </c>
      <c r="EM21" s="5">
        <f t="shared" si="100"/>
        <v>0</v>
      </c>
      <c r="EN21" s="5">
        <v>0</v>
      </c>
      <c r="EO21" s="5">
        <v>0</v>
      </c>
      <c r="EP21" s="5">
        <f t="shared" si="101"/>
        <v>0</v>
      </c>
      <c r="EQ21" s="5">
        <v>0</v>
      </c>
      <c r="ER21" s="5">
        <v>0</v>
      </c>
      <c r="ES21" s="5">
        <f t="shared" si="102"/>
        <v>0</v>
      </c>
      <c r="ET21" s="5">
        <v>0</v>
      </c>
      <c r="EU21" s="5">
        <v>0</v>
      </c>
      <c r="EV21" s="5">
        <f t="shared" si="103"/>
        <v>0</v>
      </c>
      <c r="EW21" s="5">
        <v>0</v>
      </c>
      <c r="EX21" s="5">
        <v>0</v>
      </c>
      <c r="EY21" s="5">
        <f t="shared" si="0"/>
        <v>0</v>
      </c>
      <c r="EZ21" s="5">
        <v>0</v>
      </c>
      <c r="FA21" s="5">
        <v>0</v>
      </c>
      <c r="FB21" s="5">
        <f t="shared" si="1"/>
        <v>0</v>
      </c>
      <c r="FC21" s="5">
        <v>0</v>
      </c>
      <c r="FD21" s="5">
        <v>0</v>
      </c>
      <c r="FE21" s="5">
        <f t="shared" si="52"/>
        <v>0</v>
      </c>
      <c r="FF21" s="5">
        <f t="shared" si="53"/>
        <v>1606.84</v>
      </c>
    </row>
    <row r="22" spans="1:162">
      <c r="A22" t="s">
        <v>41</v>
      </c>
      <c r="B22" t="s">
        <v>42</v>
      </c>
      <c r="C22" s="5">
        <v>0</v>
      </c>
      <c r="D22" s="5">
        <v>0</v>
      </c>
      <c r="E22" s="5">
        <f t="shared" si="54"/>
        <v>0</v>
      </c>
      <c r="F22" s="5">
        <v>0</v>
      </c>
      <c r="G22" s="5">
        <v>0</v>
      </c>
      <c r="H22" s="5">
        <f t="shared" si="55"/>
        <v>0</v>
      </c>
      <c r="I22" s="5">
        <v>0</v>
      </c>
      <c r="J22" s="5">
        <v>0</v>
      </c>
      <c r="K22" s="5">
        <f t="shared" si="56"/>
        <v>0</v>
      </c>
      <c r="L22" s="5">
        <v>0</v>
      </c>
      <c r="M22" s="5">
        <v>0</v>
      </c>
      <c r="N22" s="5">
        <f t="shared" si="57"/>
        <v>0</v>
      </c>
      <c r="O22" s="5">
        <v>0</v>
      </c>
      <c r="P22" s="5">
        <v>0</v>
      </c>
      <c r="Q22" s="5">
        <f t="shared" si="58"/>
        <v>0</v>
      </c>
      <c r="R22" s="5">
        <v>0</v>
      </c>
      <c r="S22" s="5">
        <v>0</v>
      </c>
      <c r="T22" s="5">
        <f t="shared" si="59"/>
        <v>0</v>
      </c>
      <c r="U22" s="5">
        <v>0</v>
      </c>
      <c r="V22" s="5">
        <v>0</v>
      </c>
      <c r="W22" s="5">
        <f t="shared" si="60"/>
        <v>0</v>
      </c>
      <c r="X22" s="5">
        <v>0</v>
      </c>
      <c r="Y22" s="5">
        <v>0</v>
      </c>
      <c r="Z22" s="5">
        <f t="shared" si="61"/>
        <v>0</v>
      </c>
      <c r="AA22" s="5">
        <v>0</v>
      </c>
      <c r="AB22" s="5">
        <v>0</v>
      </c>
      <c r="AC22" s="5">
        <f t="shared" si="62"/>
        <v>0</v>
      </c>
      <c r="AD22" s="5">
        <v>0</v>
      </c>
      <c r="AE22" s="5">
        <v>0</v>
      </c>
      <c r="AF22" s="5">
        <f t="shared" si="63"/>
        <v>0</v>
      </c>
      <c r="AG22" s="5">
        <v>0</v>
      </c>
      <c r="AH22" s="5">
        <v>0</v>
      </c>
      <c r="AI22" s="5">
        <f t="shared" si="64"/>
        <v>0</v>
      </c>
      <c r="AJ22" s="5">
        <v>0</v>
      </c>
      <c r="AK22" s="5">
        <v>0</v>
      </c>
      <c r="AL22" s="5">
        <f t="shared" si="65"/>
        <v>0</v>
      </c>
      <c r="AM22" s="5">
        <v>0</v>
      </c>
      <c r="AN22" s="5">
        <v>0</v>
      </c>
      <c r="AO22" s="5">
        <f t="shared" si="66"/>
        <v>0</v>
      </c>
      <c r="AP22" s="5">
        <v>0</v>
      </c>
      <c r="AQ22" s="5">
        <v>0</v>
      </c>
      <c r="AR22" s="5">
        <f t="shared" si="67"/>
        <v>0</v>
      </c>
      <c r="AS22" s="5">
        <v>0</v>
      </c>
      <c r="AT22" s="5">
        <v>0</v>
      </c>
      <c r="AU22" s="5">
        <f t="shared" si="68"/>
        <v>0</v>
      </c>
      <c r="AV22" s="5">
        <v>0</v>
      </c>
      <c r="AW22" s="5">
        <v>0</v>
      </c>
      <c r="AX22" s="5">
        <f t="shared" si="69"/>
        <v>0</v>
      </c>
      <c r="AY22" s="5">
        <v>0</v>
      </c>
      <c r="AZ22" s="5">
        <v>0</v>
      </c>
      <c r="BA22" s="5">
        <f t="shared" si="70"/>
        <v>0</v>
      </c>
      <c r="BB22" s="5">
        <v>0</v>
      </c>
      <c r="BC22" s="5">
        <v>0</v>
      </c>
      <c r="BD22" s="5">
        <f t="shared" si="71"/>
        <v>0</v>
      </c>
      <c r="BE22" s="5">
        <v>0</v>
      </c>
      <c r="BF22" s="5">
        <v>0</v>
      </c>
      <c r="BG22" s="5">
        <f t="shared" si="72"/>
        <v>0</v>
      </c>
      <c r="BH22" s="5">
        <v>0</v>
      </c>
      <c r="BI22" s="5">
        <v>0</v>
      </c>
      <c r="BJ22" s="5">
        <f t="shared" si="73"/>
        <v>0</v>
      </c>
      <c r="BK22" s="5">
        <v>0</v>
      </c>
      <c r="BL22" s="5">
        <v>0</v>
      </c>
      <c r="BM22" s="5">
        <f t="shared" si="74"/>
        <v>0</v>
      </c>
      <c r="BN22" s="5">
        <v>0</v>
      </c>
      <c r="BO22" s="5">
        <v>0</v>
      </c>
      <c r="BP22" s="5">
        <f t="shared" si="75"/>
        <v>0</v>
      </c>
      <c r="BQ22" s="5">
        <v>0</v>
      </c>
      <c r="BR22" s="5">
        <v>0</v>
      </c>
      <c r="BS22" s="5">
        <f t="shared" si="76"/>
        <v>0</v>
      </c>
      <c r="BT22" s="5">
        <v>0</v>
      </c>
      <c r="BU22" s="5">
        <v>0</v>
      </c>
      <c r="BV22" s="5">
        <f t="shared" si="77"/>
        <v>0</v>
      </c>
      <c r="BW22" s="5">
        <v>0</v>
      </c>
      <c r="BX22" s="5">
        <v>0</v>
      </c>
      <c r="BY22" s="5">
        <f t="shared" si="78"/>
        <v>0</v>
      </c>
      <c r="BZ22" s="5">
        <v>0</v>
      </c>
      <c r="CA22" s="5">
        <v>0</v>
      </c>
      <c r="CB22" s="5">
        <f t="shared" si="79"/>
        <v>0</v>
      </c>
      <c r="CC22" s="5">
        <v>0</v>
      </c>
      <c r="CD22" s="5">
        <v>0</v>
      </c>
      <c r="CE22" s="5">
        <f t="shared" si="80"/>
        <v>0</v>
      </c>
      <c r="CF22" s="5">
        <v>0</v>
      </c>
      <c r="CG22" s="5">
        <v>0</v>
      </c>
      <c r="CH22" s="5">
        <f t="shared" si="81"/>
        <v>0</v>
      </c>
      <c r="CI22" s="5">
        <v>0</v>
      </c>
      <c r="CJ22" s="5">
        <v>0</v>
      </c>
      <c r="CK22" s="5">
        <f t="shared" si="82"/>
        <v>0</v>
      </c>
      <c r="CL22" s="5">
        <v>0</v>
      </c>
      <c r="CM22" s="5">
        <v>0</v>
      </c>
      <c r="CN22" s="5">
        <f t="shared" si="83"/>
        <v>0</v>
      </c>
      <c r="CO22" s="5">
        <v>0</v>
      </c>
      <c r="CP22" s="5">
        <v>0</v>
      </c>
      <c r="CQ22" s="5">
        <f t="shared" si="84"/>
        <v>0</v>
      </c>
      <c r="CR22" s="5">
        <v>0</v>
      </c>
      <c r="CS22" s="5">
        <v>0</v>
      </c>
      <c r="CT22" s="5">
        <f t="shared" si="85"/>
        <v>0</v>
      </c>
      <c r="CU22" s="5">
        <v>0</v>
      </c>
      <c r="CV22" s="5">
        <v>0</v>
      </c>
      <c r="CW22" s="5">
        <f t="shared" si="86"/>
        <v>0</v>
      </c>
      <c r="CX22" s="5">
        <v>0</v>
      </c>
      <c r="CY22" s="5">
        <v>0</v>
      </c>
      <c r="CZ22" s="5">
        <f t="shared" si="87"/>
        <v>0</v>
      </c>
      <c r="DA22" s="5">
        <v>0</v>
      </c>
      <c r="DB22" s="5">
        <v>0</v>
      </c>
      <c r="DC22" s="5">
        <f t="shared" si="88"/>
        <v>0</v>
      </c>
      <c r="DD22" s="5">
        <v>0</v>
      </c>
      <c r="DE22" s="5">
        <v>0</v>
      </c>
      <c r="DF22" s="5">
        <f t="shared" si="89"/>
        <v>0</v>
      </c>
      <c r="DG22" s="5">
        <v>0</v>
      </c>
      <c r="DH22" s="5">
        <v>0</v>
      </c>
      <c r="DI22" s="5">
        <f t="shared" si="90"/>
        <v>0</v>
      </c>
      <c r="DJ22" s="5">
        <v>0</v>
      </c>
      <c r="DK22" s="5">
        <v>0</v>
      </c>
      <c r="DL22" s="5">
        <f t="shared" si="91"/>
        <v>0</v>
      </c>
      <c r="DM22" s="5">
        <v>0</v>
      </c>
      <c r="DN22" s="5">
        <v>0</v>
      </c>
      <c r="DO22" s="5">
        <f t="shared" si="92"/>
        <v>0</v>
      </c>
      <c r="DP22" s="5">
        <v>0</v>
      </c>
      <c r="DQ22" s="5">
        <v>0</v>
      </c>
      <c r="DR22" s="5">
        <f t="shared" si="93"/>
        <v>0</v>
      </c>
      <c r="DS22" s="5">
        <v>0</v>
      </c>
      <c r="DT22" s="5">
        <v>0</v>
      </c>
      <c r="DU22" s="5">
        <f t="shared" si="94"/>
        <v>0</v>
      </c>
      <c r="DV22" s="5">
        <v>0</v>
      </c>
      <c r="DW22" s="5">
        <v>0</v>
      </c>
      <c r="DX22" s="5">
        <f t="shared" si="95"/>
        <v>0</v>
      </c>
      <c r="DY22" s="5">
        <v>0</v>
      </c>
      <c r="DZ22" s="5">
        <v>0</v>
      </c>
      <c r="EA22" s="5">
        <f t="shared" si="96"/>
        <v>0</v>
      </c>
      <c r="EB22" s="5">
        <v>394</v>
      </c>
      <c r="EC22" s="5">
        <v>0</v>
      </c>
      <c r="ED22" s="5">
        <f t="shared" si="97"/>
        <v>394</v>
      </c>
      <c r="EE22" s="5">
        <v>0</v>
      </c>
      <c r="EF22" s="5">
        <v>0</v>
      </c>
      <c r="EG22" s="5">
        <f t="shared" si="98"/>
        <v>0</v>
      </c>
      <c r="EH22" s="5">
        <v>360</v>
      </c>
      <c r="EI22" s="5">
        <v>0</v>
      </c>
      <c r="EJ22" s="5">
        <f t="shared" si="99"/>
        <v>360</v>
      </c>
      <c r="EK22" s="5">
        <v>263</v>
      </c>
      <c r="EL22" s="5">
        <v>0</v>
      </c>
      <c r="EM22" s="5">
        <f t="shared" si="100"/>
        <v>263</v>
      </c>
      <c r="EN22" s="5">
        <v>263</v>
      </c>
      <c r="EO22" s="5">
        <v>0</v>
      </c>
      <c r="EP22" s="5">
        <f t="shared" si="101"/>
        <v>263</v>
      </c>
      <c r="EQ22" s="5">
        <v>263</v>
      </c>
      <c r="ER22" s="5">
        <v>0</v>
      </c>
      <c r="ES22" s="5">
        <f t="shared" si="102"/>
        <v>263</v>
      </c>
      <c r="ET22" s="5">
        <v>457</v>
      </c>
      <c r="EU22" s="5">
        <v>0</v>
      </c>
      <c r="EV22" s="5">
        <f t="shared" si="103"/>
        <v>457</v>
      </c>
      <c r="EW22" s="5">
        <f>VLOOKUP(A22,Sheet2!$A$5:$D$35,3,FALSE)</f>
        <v>263</v>
      </c>
      <c r="EX22" s="5">
        <f>VLOOKUP(A22,Sheet2!$A$5:$D$35,4,FALSE)</f>
        <v>0</v>
      </c>
      <c r="EY22" s="5">
        <f t="shared" si="0"/>
        <v>263</v>
      </c>
      <c r="EZ22" s="5">
        <v>263</v>
      </c>
      <c r="FA22" s="5">
        <v>0</v>
      </c>
      <c r="FB22" s="5">
        <f t="shared" si="1"/>
        <v>263</v>
      </c>
      <c r="FC22" s="5">
        <v>303</v>
      </c>
      <c r="FD22" s="5">
        <v>0</v>
      </c>
      <c r="FE22" s="5">
        <f t="shared" si="52"/>
        <v>303</v>
      </c>
      <c r="FF22" s="5">
        <f t="shared" si="53"/>
        <v>2829</v>
      </c>
    </row>
    <row r="23" spans="1:162">
      <c r="A23" t="s">
        <v>43</v>
      </c>
      <c r="B23" t="s">
        <v>44</v>
      </c>
      <c r="C23" s="5">
        <v>0</v>
      </c>
      <c r="D23" s="5">
        <v>0</v>
      </c>
      <c r="E23" s="5">
        <f t="shared" si="54"/>
        <v>0</v>
      </c>
      <c r="F23" s="5">
        <v>0</v>
      </c>
      <c r="G23" s="5">
        <v>0</v>
      </c>
      <c r="H23" s="5">
        <f t="shared" si="55"/>
        <v>0</v>
      </c>
      <c r="I23" s="5">
        <v>0</v>
      </c>
      <c r="J23" s="5">
        <v>0</v>
      </c>
      <c r="K23" s="5">
        <f t="shared" si="56"/>
        <v>0</v>
      </c>
      <c r="L23" s="5">
        <v>0</v>
      </c>
      <c r="M23" s="5">
        <v>0</v>
      </c>
      <c r="N23" s="5">
        <f t="shared" si="57"/>
        <v>0</v>
      </c>
      <c r="O23" s="5">
        <v>0</v>
      </c>
      <c r="P23" s="5">
        <v>0</v>
      </c>
      <c r="Q23" s="5">
        <f t="shared" si="58"/>
        <v>0</v>
      </c>
      <c r="R23" s="5">
        <v>0</v>
      </c>
      <c r="S23" s="5">
        <v>0</v>
      </c>
      <c r="T23" s="5">
        <f t="shared" si="59"/>
        <v>0</v>
      </c>
      <c r="U23" s="5">
        <v>0</v>
      </c>
      <c r="V23" s="5">
        <v>0</v>
      </c>
      <c r="W23" s="5">
        <f t="shared" si="60"/>
        <v>0</v>
      </c>
      <c r="X23" s="5">
        <v>0</v>
      </c>
      <c r="Y23" s="5">
        <v>0</v>
      </c>
      <c r="Z23" s="5">
        <f t="shared" si="61"/>
        <v>0</v>
      </c>
      <c r="AA23" s="5">
        <v>0</v>
      </c>
      <c r="AB23" s="5">
        <v>0</v>
      </c>
      <c r="AC23" s="5">
        <f t="shared" si="62"/>
        <v>0</v>
      </c>
      <c r="AD23" s="5">
        <v>0</v>
      </c>
      <c r="AE23" s="5">
        <v>0</v>
      </c>
      <c r="AF23" s="5">
        <f t="shared" si="63"/>
        <v>0</v>
      </c>
      <c r="AG23" s="5">
        <v>0</v>
      </c>
      <c r="AH23" s="5">
        <v>0</v>
      </c>
      <c r="AI23" s="5">
        <f t="shared" si="64"/>
        <v>0</v>
      </c>
      <c r="AJ23" s="5">
        <v>0</v>
      </c>
      <c r="AK23" s="5">
        <v>0</v>
      </c>
      <c r="AL23" s="5">
        <f t="shared" si="65"/>
        <v>0</v>
      </c>
      <c r="AM23" s="5">
        <v>0</v>
      </c>
      <c r="AN23" s="5">
        <v>0</v>
      </c>
      <c r="AO23" s="5">
        <f t="shared" si="66"/>
        <v>0</v>
      </c>
      <c r="AP23" s="5">
        <v>0</v>
      </c>
      <c r="AQ23" s="5">
        <v>0</v>
      </c>
      <c r="AR23" s="5">
        <f t="shared" si="67"/>
        <v>0</v>
      </c>
      <c r="AS23" s="5">
        <v>0</v>
      </c>
      <c r="AT23" s="5">
        <v>0</v>
      </c>
      <c r="AU23" s="5">
        <f t="shared" si="68"/>
        <v>0</v>
      </c>
      <c r="AV23" s="5">
        <v>0</v>
      </c>
      <c r="AW23" s="5">
        <v>0</v>
      </c>
      <c r="AX23" s="5">
        <f t="shared" si="69"/>
        <v>0</v>
      </c>
      <c r="AY23" s="5">
        <v>0</v>
      </c>
      <c r="AZ23" s="5">
        <v>0</v>
      </c>
      <c r="BA23" s="5">
        <f t="shared" si="70"/>
        <v>0</v>
      </c>
      <c r="BB23" s="5">
        <v>0</v>
      </c>
      <c r="BC23" s="5">
        <v>0</v>
      </c>
      <c r="BD23" s="5">
        <f t="shared" si="71"/>
        <v>0</v>
      </c>
      <c r="BE23" s="5">
        <v>0</v>
      </c>
      <c r="BF23" s="5">
        <v>0</v>
      </c>
      <c r="BG23" s="5">
        <f t="shared" si="72"/>
        <v>0</v>
      </c>
      <c r="BH23" s="5">
        <v>0</v>
      </c>
      <c r="BI23" s="5">
        <v>0</v>
      </c>
      <c r="BJ23" s="5">
        <f t="shared" si="73"/>
        <v>0</v>
      </c>
      <c r="BK23" s="5">
        <v>0</v>
      </c>
      <c r="BL23" s="5">
        <v>0</v>
      </c>
      <c r="BM23" s="5">
        <f t="shared" si="74"/>
        <v>0</v>
      </c>
      <c r="BN23" s="5">
        <v>0</v>
      </c>
      <c r="BO23" s="5">
        <v>0</v>
      </c>
      <c r="BP23" s="5">
        <f t="shared" si="75"/>
        <v>0</v>
      </c>
      <c r="BQ23" s="5">
        <v>0</v>
      </c>
      <c r="BR23" s="5">
        <v>0</v>
      </c>
      <c r="BS23" s="5">
        <f t="shared" si="76"/>
        <v>0</v>
      </c>
      <c r="BT23" s="5">
        <v>0</v>
      </c>
      <c r="BU23" s="5">
        <v>0</v>
      </c>
      <c r="BV23" s="5">
        <f t="shared" si="77"/>
        <v>0</v>
      </c>
      <c r="BW23" s="5">
        <v>0</v>
      </c>
      <c r="BX23" s="5">
        <v>0</v>
      </c>
      <c r="BY23" s="5">
        <f t="shared" si="78"/>
        <v>0</v>
      </c>
      <c r="BZ23" s="5">
        <v>0</v>
      </c>
      <c r="CA23" s="5">
        <v>0</v>
      </c>
      <c r="CB23" s="5">
        <f t="shared" si="79"/>
        <v>0</v>
      </c>
      <c r="CC23" s="5">
        <v>0</v>
      </c>
      <c r="CD23" s="5">
        <v>0</v>
      </c>
      <c r="CE23" s="5">
        <f t="shared" si="80"/>
        <v>0</v>
      </c>
      <c r="CF23" s="5">
        <v>0</v>
      </c>
      <c r="CG23" s="5">
        <v>0</v>
      </c>
      <c r="CH23" s="5">
        <f t="shared" si="81"/>
        <v>0</v>
      </c>
      <c r="CI23" s="5">
        <v>0</v>
      </c>
      <c r="CJ23" s="5">
        <v>0</v>
      </c>
      <c r="CK23" s="5">
        <f t="shared" si="82"/>
        <v>0</v>
      </c>
      <c r="CL23" s="5">
        <v>0</v>
      </c>
      <c r="CM23" s="5">
        <v>0</v>
      </c>
      <c r="CN23" s="5">
        <f t="shared" si="83"/>
        <v>0</v>
      </c>
      <c r="CO23" s="5">
        <v>0</v>
      </c>
      <c r="CP23" s="5">
        <v>0</v>
      </c>
      <c r="CQ23" s="5">
        <f t="shared" si="84"/>
        <v>0</v>
      </c>
      <c r="CR23" s="5">
        <v>0</v>
      </c>
      <c r="CS23" s="5">
        <v>0</v>
      </c>
      <c r="CT23" s="5">
        <f t="shared" si="85"/>
        <v>0</v>
      </c>
      <c r="CU23" s="5">
        <v>0</v>
      </c>
      <c r="CV23" s="5">
        <v>0</v>
      </c>
      <c r="CW23" s="5">
        <f t="shared" si="86"/>
        <v>0</v>
      </c>
      <c r="CX23" s="5">
        <v>0</v>
      </c>
      <c r="CY23" s="5">
        <v>0</v>
      </c>
      <c r="CZ23" s="5">
        <f t="shared" si="87"/>
        <v>0</v>
      </c>
      <c r="DA23" s="5">
        <v>0</v>
      </c>
      <c r="DB23" s="5">
        <v>0</v>
      </c>
      <c r="DC23" s="5">
        <f t="shared" si="88"/>
        <v>0</v>
      </c>
      <c r="DD23" s="5">
        <v>0</v>
      </c>
      <c r="DE23" s="5">
        <v>0</v>
      </c>
      <c r="DF23" s="5">
        <f t="shared" si="89"/>
        <v>0</v>
      </c>
      <c r="DG23" s="5">
        <v>0</v>
      </c>
      <c r="DH23" s="5">
        <v>0</v>
      </c>
      <c r="DI23" s="5">
        <f t="shared" si="90"/>
        <v>0</v>
      </c>
      <c r="DJ23" s="5">
        <v>246.5</v>
      </c>
      <c r="DK23" s="5">
        <v>0</v>
      </c>
      <c r="DL23" s="5">
        <f t="shared" si="91"/>
        <v>246.5</v>
      </c>
      <c r="DM23" s="5">
        <v>0</v>
      </c>
      <c r="DN23" s="5">
        <v>0</v>
      </c>
      <c r="DO23" s="5">
        <f t="shared" si="92"/>
        <v>0</v>
      </c>
      <c r="DP23" s="5">
        <v>0</v>
      </c>
      <c r="DQ23" s="5">
        <v>0</v>
      </c>
      <c r="DR23" s="5">
        <f t="shared" si="93"/>
        <v>0</v>
      </c>
      <c r="DS23" s="5">
        <v>0</v>
      </c>
      <c r="DT23" s="5">
        <v>0</v>
      </c>
      <c r="DU23" s="5">
        <f t="shared" si="94"/>
        <v>0</v>
      </c>
      <c r="DV23" s="5">
        <v>0</v>
      </c>
      <c r="DW23" s="5">
        <v>0</v>
      </c>
      <c r="DX23" s="5">
        <f t="shared" si="95"/>
        <v>0</v>
      </c>
      <c r="DY23" s="5">
        <v>0</v>
      </c>
      <c r="DZ23" s="5">
        <v>0</v>
      </c>
      <c r="EA23" s="5">
        <f t="shared" si="96"/>
        <v>0</v>
      </c>
      <c r="EB23" s="5">
        <v>338.5</v>
      </c>
      <c r="EC23" s="5">
        <v>0</v>
      </c>
      <c r="ED23" s="5">
        <f t="shared" si="97"/>
        <v>338.5</v>
      </c>
      <c r="EE23" s="5">
        <v>0</v>
      </c>
      <c r="EF23" s="5">
        <v>0</v>
      </c>
      <c r="EG23" s="5">
        <f t="shared" si="98"/>
        <v>0</v>
      </c>
      <c r="EH23" s="5">
        <v>0</v>
      </c>
      <c r="EI23" s="5">
        <v>0</v>
      </c>
      <c r="EJ23" s="5">
        <f t="shared" si="99"/>
        <v>0</v>
      </c>
      <c r="EK23" s="5">
        <v>0</v>
      </c>
      <c r="EL23" s="5">
        <v>0</v>
      </c>
      <c r="EM23" s="5">
        <f t="shared" si="100"/>
        <v>0</v>
      </c>
      <c r="EN23" s="5">
        <v>0</v>
      </c>
      <c r="EO23" s="5">
        <v>0</v>
      </c>
      <c r="EP23" s="5">
        <f t="shared" si="101"/>
        <v>0</v>
      </c>
      <c r="EQ23" s="5">
        <v>0</v>
      </c>
      <c r="ER23" s="5">
        <v>0</v>
      </c>
      <c r="ES23" s="5">
        <f t="shared" si="102"/>
        <v>0</v>
      </c>
      <c r="ET23" s="5">
        <v>0</v>
      </c>
      <c r="EU23" s="5">
        <v>0</v>
      </c>
      <c r="EV23" s="5">
        <f t="shared" si="103"/>
        <v>0</v>
      </c>
      <c r="EW23" s="5">
        <v>0</v>
      </c>
      <c r="EX23" s="5">
        <v>0</v>
      </c>
      <c r="EY23" s="5">
        <f t="shared" si="0"/>
        <v>0</v>
      </c>
      <c r="EZ23" s="5">
        <v>0</v>
      </c>
      <c r="FA23" s="5">
        <v>0</v>
      </c>
      <c r="FB23" s="5">
        <f t="shared" si="1"/>
        <v>0</v>
      </c>
      <c r="FC23" s="5">
        <v>0</v>
      </c>
      <c r="FD23" s="5">
        <v>0</v>
      </c>
      <c r="FE23" s="5">
        <f t="shared" si="52"/>
        <v>0</v>
      </c>
      <c r="FF23" s="5">
        <f t="shared" si="53"/>
        <v>585</v>
      </c>
    </row>
    <row r="24" spans="1:162">
      <c r="A24" t="s">
        <v>45</v>
      </c>
      <c r="B24" t="s">
        <v>46</v>
      </c>
      <c r="C24" s="5">
        <v>0</v>
      </c>
      <c r="D24" s="5">
        <v>0</v>
      </c>
      <c r="E24" s="5">
        <f t="shared" si="54"/>
        <v>0</v>
      </c>
      <c r="F24" s="5">
        <v>0</v>
      </c>
      <c r="G24" s="5">
        <v>0</v>
      </c>
      <c r="H24" s="5">
        <f t="shared" si="55"/>
        <v>0</v>
      </c>
      <c r="I24" s="5">
        <v>0</v>
      </c>
      <c r="J24" s="5">
        <v>0</v>
      </c>
      <c r="K24" s="5">
        <f t="shared" si="56"/>
        <v>0</v>
      </c>
      <c r="L24" s="5">
        <v>0</v>
      </c>
      <c r="M24" s="5">
        <v>0</v>
      </c>
      <c r="N24" s="5">
        <f t="shared" si="57"/>
        <v>0</v>
      </c>
      <c r="O24" s="5">
        <v>0</v>
      </c>
      <c r="P24" s="5">
        <v>0</v>
      </c>
      <c r="Q24" s="5">
        <f t="shared" si="58"/>
        <v>0</v>
      </c>
      <c r="R24" s="5">
        <v>0</v>
      </c>
      <c r="S24" s="5">
        <v>0</v>
      </c>
      <c r="T24" s="5">
        <f t="shared" si="59"/>
        <v>0</v>
      </c>
      <c r="U24" s="5">
        <v>0</v>
      </c>
      <c r="V24" s="5">
        <v>0</v>
      </c>
      <c r="W24" s="5">
        <f t="shared" si="60"/>
        <v>0</v>
      </c>
      <c r="X24" s="5">
        <v>0</v>
      </c>
      <c r="Y24" s="5">
        <v>0</v>
      </c>
      <c r="Z24" s="5">
        <f t="shared" si="61"/>
        <v>0</v>
      </c>
      <c r="AA24" s="5">
        <v>0</v>
      </c>
      <c r="AB24" s="5">
        <v>0</v>
      </c>
      <c r="AC24" s="5">
        <f t="shared" si="62"/>
        <v>0</v>
      </c>
      <c r="AD24" s="5">
        <v>0</v>
      </c>
      <c r="AE24" s="5">
        <v>0</v>
      </c>
      <c r="AF24" s="5">
        <f t="shared" si="63"/>
        <v>0</v>
      </c>
      <c r="AG24" s="5">
        <v>0</v>
      </c>
      <c r="AH24" s="5">
        <v>0</v>
      </c>
      <c r="AI24" s="5">
        <f t="shared" si="64"/>
        <v>0</v>
      </c>
      <c r="AJ24" s="5">
        <v>0</v>
      </c>
      <c r="AK24" s="5">
        <v>0</v>
      </c>
      <c r="AL24" s="5">
        <f t="shared" si="65"/>
        <v>0</v>
      </c>
      <c r="AM24" s="5">
        <v>0</v>
      </c>
      <c r="AN24" s="5">
        <v>0</v>
      </c>
      <c r="AO24" s="5">
        <f t="shared" si="66"/>
        <v>0</v>
      </c>
      <c r="AP24" s="5">
        <v>0</v>
      </c>
      <c r="AQ24" s="5">
        <v>0</v>
      </c>
      <c r="AR24" s="5">
        <f t="shared" si="67"/>
        <v>0</v>
      </c>
      <c r="AS24" s="5">
        <v>0</v>
      </c>
      <c r="AT24" s="5">
        <v>0</v>
      </c>
      <c r="AU24" s="5">
        <f t="shared" si="68"/>
        <v>0</v>
      </c>
      <c r="AV24" s="5">
        <v>0</v>
      </c>
      <c r="AW24" s="5">
        <v>0</v>
      </c>
      <c r="AX24" s="5">
        <f t="shared" si="69"/>
        <v>0</v>
      </c>
      <c r="AY24" s="5">
        <v>344500</v>
      </c>
      <c r="AZ24" s="5">
        <v>0</v>
      </c>
      <c r="BA24" s="5">
        <f t="shared" si="70"/>
        <v>344500</v>
      </c>
      <c r="BB24" s="5">
        <v>0</v>
      </c>
      <c r="BC24" s="5">
        <v>0</v>
      </c>
      <c r="BD24" s="5">
        <f t="shared" si="71"/>
        <v>0</v>
      </c>
      <c r="BE24" s="5">
        <v>0</v>
      </c>
      <c r="BF24" s="5">
        <v>0</v>
      </c>
      <c r="BG24" s="5">
        <f t="shared" si="72"/>
        <v>0</v>
      </c>
      <c r="BH24" s="5">
        <v>0</v>
      </c>
      <c r="BI24" s="5">
        <v>0</v>
      </c>
      <c r="BJ24" s="5">
        <f t="shared" si="73"/>
        <v>0</v>
      </c>
      <c r="BK24" s="5">
        <v>0</v>
      </c>
      <c r="BL24" s="5">
        <v>0</v>
      </c>
      <c r="BM24" s="5">
        <f t="shared" si="74"/>
        <v>0</v>
      </c>
      <c r="BN24" s="5">
        <v>0</v>
      </c>
      <c r="BO24" s="5">
        <v>0</v>
      </c>
      <c r="BP24" s="5">
        <f t="shared" si="75"/>
        <v>0</v>
      </c>
      <c r="BQ24" s="5">
        <v>0</v>
      </c>
      <c r="BR24" s="5">
        <v>0</v>
      </c>
      <c r="BS24" s="5">
        <f t="shared" si="76"/>
        <v>0</v>
      </c>
      <c r="BT24" s="5">
        <v>0</v>
      </c>
      <c r="BU24" s="5">
        <v>0</v>
      </c>
      <c r="BV24" s="5">
        <f t="shared" si="77"/>
        <v>0</v>
      </c>
      <c r="BW24" s="5">
        <v>0</v>
      </c>
      <c r="BX24" s="5">
        <v>0</v>
      </c>
      <c r="BY24" s="5">
        <f t="shared" si="78"/>
        <v>0</v>
      </c>
      <c r="BZ24" s="5">
        <v>0</v>
      </c>
      <c r="CA24" s="5">
        <v>0</v>
      </c>
      <c r="CB24" s="5">
        <f t="shared" si="79"/>
        <v>0</v>
      </c>
      <c r="CC24" s="5">
        <v>0</v>
      </c>
      <c r="CD24" s="5">
        <v>0</v>
      </c>
      <c r="CE24" s="5">
        <f t="shared" si="80"/>
        <v>0</v>
      </c>
      <c r="CF24" s="5">
        <v>0</v>
      </c>
      <c r="CG24" s="5">
        <v>0</v>
      </c>
      <c r="CH24" s="5">
        <f t="shared" si="81"/>
        <v>0</v>
      </c>
      <c r="CI24" s="5">
        <v>0</v>
      </c>
      <c r="CJ24" s="5">
        <v>0</v>
      </c>
      <c r="CK24" s="5">
        <f t="shared" si="82"/>
        <v>0</v>
      </c>
      <c r="CL24" s="5">
        <v>0</v>
      </c>
      <c r="CM24" s="5">
        <v>0</v>
      </c>
      <c r="CN24" s="5">
        <f t="shared" si="83"/>
        <v>0</v>
      </c>
      <c r="CO24" s="5">
        <v>0</v>
      </c>
      <c r="CP24" s="5">
        <v>0</v>
      </c>
      <c r="CQ24" s="5">
        <f t="shared" si="84"/>
        <v>0</v>
      </c>
      <c r="CR24" s="5">
        <v>0</v>
      </c>
      <c r="CS24" s="5">
        <v>0</v>
      </c>
      <c r="CT24" s="5">
        <f t="shared" si="85"/>
        <v>0</v>
      </c>
      <c r="CU24" s="5">
        <v>0</v>
      </c>
      <c r="CV24" s="5">
        <v>0</v>
      </c>
      <c r="CW24" s="5">
        <f t="shared" si="86"/>
        <v>0</v>
      </c>
      <c r="CX24" s="5">
        <v>0</v>
      </c>
      <c r="CY24" s="5">
        <v>0</v>
      </c>
      <c r="CZ24" s="5">
        <f t="shared" si="87"/>
        <v>0</v>
      </c>
      <c r="DA24" s="5">
        <v>0</v>
      </c>
      <c r="DB24" s="5">
        <v>0</v>
      </c>
      <c r="DC24" s="5">
        <f t="shared" si="88"/>
        <v>0</v>
      </c>
      <c r="DD24" s="5">
        <v>0</v>
      </c>
      <c r="DE24" s="5">
        <v>0</v>
      </c>
      <c r="DF24" s="5">
        <f t="shared" si="89"/>
        <v>0</v>
      </c>
      <c r="DG24" s="5">
        <v>0</v>
      </c>
      <c r="DH24" s="5">
        <v>0</v>
      </c>
      <c r="DI24" s="5">
        <f t="shared" si="90"/>
        <v>0</v>
      </c>
      <c r="DJ24" s="5">
        <v>115000</v>
      </c>
      <c r="DK24" s="5">
        <v>0</v>
      </c>
      <c r="DL24" s="5">
        <f t="shared" si="91"/>
        <v>115000</v>
      </c>
      <c r="DM24" s="5">
        <v>0</v>
      </c>
      <c r="DN24" s="5">
        <v>0</v>
      </c>
      <c r="DO24" s="5">
        <f t="shared" si="92"/>
        <v>0</v>
      </c>
      <c r="DP24" s="5">
        <v>0</v>
      </c>
      <c r="DQ24" s="5">
        <v>0</v>
      </c>
      <c r="DR24" s="5">
        <f t="shared" si="93"/>
        <v>0</v>
      </c>
      <c r="DS24" s="5">
        <v>0</v>
      </c>
      <c r="DT24" s="5">
        <v>0</v>
      </c>
      <c r="DU24" s="5">
        <f t="shared" si="94"/>
        <v>0</v>
      </c>
      <c r="DV24" s="5">
        <v>0</v>
      </c>
      <c r="DW24" s="5">
        <v>0</v>
      </c>
      <c r="DX24" s="5">
        <f t="shared" si="95"/>
        <v>0</v>
      </c>
      <c r="DY24" s="5">
        <v>0</v>
      </c>
      <c r="DZ24" s="5">
        <v>0</v>
      </c>
      <c r="EA24" s="5">
        <f t="shared" si="96"/>
        <v>0</v>
      </c>
      <c r="EB24" s="5">
        <v>0</v>
      </c>
      <c r="EC24" s="5">
        <v>0</v>
      </c>
      <c r="ED24" s="5">
        <f t="shared" si="97"/>
        <v>0</v>
      </c>
      <c r="EE24" s="5">
        <v>0</v>
      </c>
      <c r="EF24" s="5">
        <v>0</v>
      </c>
      <c r="EG24" s="5">
        <f t="shared" si="98"/>
        <v>0</v>
      </c>
      <c r="EH24" s="5">
        <v>0</v>
      </c>
      <c r="EI24" s="5">
        <v>0</v>
      </c>
      <c r="EJ24" s="5">
        <f t="shared" si="99"/>
        <v>0</v>
      </c>
      <c r="EK24" s="5">
        <v>0</v>
      </c>
      <c r="EL24" s="5">
        <v>0</v>
      </c>
      <c r="EM24" s="5">
        <f t="shared" si="100"/>
        <v>0</v>
      </c>
      <c r="EN24" s="5">
        <v>0</v>
      </c>
      <c r="EO24" s="5">
        <v>0</v>
      </c>
      <c r="EP24" s="5">
        <f t="shared" si="101"/>
        <v>0</v>
      </c>
      <c r="EQ24" s="5">
        <v>0</v>
      </c>
      <c r="ER24" s="5">
        <v>0</v>
      </c>
      <c r="ES24" s="5">
        <f t="shared" si="102"/>
        <v>0</v>
      </c>
      <c r="ET24" s="5">
        <v>0</v>
      </c>
      <c r="EU24" s="5">
        <v>0</v>
      </c>
      <c r="EV24" s="5">
        <f t="shared" si="103"/>
        <v>0</v>
      </c>
      <c r="EW24" s="5">
        <v>0</v>
      </c>
      <c r="EX24" s="5">
        <v>0</v>
      </c>
      <c r="EY24" s="5">
        <f t="shared" si="0"/>
        <v>0</v>
      </c>
      <c r="EZ24" s="5">
        <v>0</v>
      </c>
      <c r="FA24" s="5">
        <v>0</v>
      </c>
      <c r="FB24" s="5">
        <f t="shared" si="1"/>
        <v>0</v>
      </c>
      <c r="FC24" s="5">
        <v>0</v>
      </c>
      <c r="FD24" s="5">
        <v>0</v>
      </c>
      <c r="FE24" s="5">
        <f t="shared" si="52"/>
        <v>0</v>
      </c>
      <c r="FF24" s="5">
        <f t="shared" si="53"/>
        <v>459500</v>
      </c>
    </row>
    <row r="25" spans="1:162">
      <c r="A25" t="s">
        <v>47</v>
      </c>
      <c r="B25" t="s">
        <v>48</v>
      </c>
      <c r="C25" s="5">
        <v>0</v>
      </c>
      <c r="D25" s="5">
        <v>0</v>
      </c>
      <c r="E25" s="5">
        <f t="shared" si="54"/>
        <v>0</v>
      </c>
      <c r="F25" s="5">
        <v>0</v>
      </c>
      <c r="G25" s="5">
        <v>0</v>
      </c>
      <c r="H25" s="5">
        <f t="shared" si="55"/>
        <v>0</v>
      </c>
      <c r="I25" s="5">
        <v>0</v>
      </c>
      <c r="J25" s="5">
        <v>0</v>
      </c>
      <c r="K25" s="5">
        <f t="shared" si="56"/>
        <v>0</v>
      </c>
      <c r="L25" s="5">
        <v>0</v>
      </c>
      <c r="M25" s="5">
        <v>0</v>
      </c>
      <c r="N25" s="5">
        <f t="shared" si="57"/>
        <v>0</v>
      </c>
      <c r="O25" s="5">
        <v>0</v>
      </c>
      <c r="P25" s="5">
        <v>0</v>
      </c>
      <c r="Q25" s="5">
        <f t="shared" si="58"/>
        <v>0</v>
      </c>
      <c r="R25" s="5">
        <v>0</v>
      </c>
      <c r="S25" s="5">
        <v>0</v>
      </c>
      <c r="T25" s="5">
        <f t="shared" si="59"/>
        <v>0</v>
      </c>
      <c r="U25" s="5">
        <v>0</v>
      </c>
      <c r="V25" s="5">
        <v>0</v>
      </c>
      <c r="W25" s="5">
        <f t="shared" si="60"/>
        <v>0</v>
      </c>
      <c r="X25" s="5">
        <v>0</v>
      </c>
      <c r="Y25" s="5">
        <v>0</v>
      </c>
      <c r="Z25" s="5">
        <f t="shared" si="61"/>
        <v>0</v>
      </c>
      <c r="AA25" s="5">
        <v>0</v>
      </c>
      <c r="AB25" s="5">
        <v>0</v>
      </c>
      <c r="AC25" s="5">
        <f t="shared" si="62"/>
        <v>0</v>
      </c>
      <c r="AD25" s="5">
        <v>0</v>
      </c>
      <c r="AE25" s="5">
        <v>0</v>
      </c>
      <c r="AF25" s="5">
        <f t="shared" si="63"/>
        <v>0</v>
      </c>
      <c r="AG25" s="5">
        <v>0</v>
      </c>
      <c r="AH25" s="5">
        <v>0</v>
      </c>
      <c r="AI25" s="5">
        <f t="shared" si="64"/>
        <v>0</v>
      </c>
      <c r="AJ25" s="5">
        <v>0</v>
      </c>
      <c r="AK25" s="5">
        <v>0</v>
      </c>
      <c r="AL25" s="5">
        <f t="shared" si="65"/>
        <v>0</v>
      </c>
      <c r="AM25" s="5">
        <v>0</v>
      </c>
      <c r="AN25" s="5">
        <v>0</v>
      </c>
      <c r="AO25" s="5">
        <f t="shared" si="66"/>
        <v>0</v>
      </c>
      <c r="AP25" s="5">
        <v>0</v>
      </c>
      <c r="AQ25" s="5">
        <v>0</v>
      </c>
      <c r="AR25" s="5">
        <f t="shared" si="67"/>
        <v>0</v>
      </c>
      <c r="AS25" s="5">
        <v>0</v>
      </c>
      <c r="AT25" s="5">
        <v>0</v>
      </c>
      <c r="AU25" s="5">
        <f t="shared" si="68"/>
        <v>0</v>
      </c>
      <c r="AV25" s="5">
        <v>0</v>
      </c>
      <c r="AW25" s="5">
        <v>0</v>
      </c>
      <c r="AX25" s="5">
        <f t="shared" si="69"/>
        <v>0</v>
      </c>
      <c r="AY25" s="5">
        <v>0</v>
      </c>
      <c r="AZ25" s="5">
        <v>0</v>
      </c>
      <c r="BA25" s="5">
        <f t="shared" si="70"/>
        <v>0</v>
      </c>
      <c r="BB25" s="5">
        <v>0</v>
      </c>
      <c r="BC25" s="5">
        <v>0</v>
      </c>
      <c r="BD25" s="5">
        <f t="shared" si="71"/>
        <v>0</v>
      </c>
      <c r="BE25" s="5">
        <v>0</v>
      </c>
      <c r="BF25" s="5">
        <v>0</v>
      </c>
      <c r="BG25" s="5">
        <f t="shared" si="72"/>
        <v>0</v>
      </c>
      <c r="BH25" s="5">
        <v>0</v>
      </c>
      <c r="BI25" s="5">
        <v>0</v>
      </c>
      <c r="BJ25" s="5">
        <f t="shared" si="73"/>
        <v>0</v>
      </c>
      <c r="BK25" s="5">
        <v>0</v>
      </c>
      <c r="BL25" s="5">
        <v>0</v>
      </c>
      <c r="BM25" s="5">
        <f t="shared" si="74"/>
        <v>0</v>
      </c>
      <c r="BN25" s="5">
        <v>0</v>
      </c>
      <c r="BO25" s="5">
        <v>0</v>
      </c>
      <c r="BP25" s="5">
        <f t="shared" si="75"/>
        <v>0</v>
      </c>
      <c r="BQ25" s="5">
        <v>0</v>
      </c>
      <c r="BR25" s="5">
        <v>0</v>
      </c>
      <c r="BS25" s="5">
        <f t="shared" si="76"/>
        <v>0</v>
      </c>
      <c r="BT25" s="5">
        <v>0</v>
      </c>
      <c r="BU25" s="5">
        <v>0</v>
      </c>
      <c r="BV25" s="5">
        <f t="shared" si="77"/>
        <v>0</v>
      </c>
      <c r="BW25" s="5">
        <v>0</v>
      </c>
      <c r="BX25" s="5">
        <v>0</v>
      </c>
      <c r="BY25" s="5">
        <f t="shared" si="78"/>
        <v>0</v>
      </c>
      <c r="BZ25" s="5">
        <v>0</v>
      </c>
      <c r="CA25" s="5">
        <v>0</v>
      </c>
      <c r="CB25" s="5">
        <f t="shared" si="79"/>
        <v>0</v>
      </c>
      <c r="CC25" s="5">
        <v>0</v>
      </c>
      <c r="CD25" s="5">
        <v>0</v>
      </c>
      <c r="CE25" s="5">
        <f t="shared" si="80"/>
        <v>0</v>
      </c>
      <c r="CF25" s="5">
        <v>0</v>
      </c>
      <c r="CG25" s="5">
        <v>0</v>
      </c>
      <c r="CH25" s="5">
        <f t="shared" si="81"/>
        <v>0</v>
      </c>
      <c r="CI25" s="5">
        <v>0</v>
      </c>
      <c r="CJ25" s="5">
        <v>0</v>
      </c>
      <c r="CK25" s="5">
        <f t="shared" si="82"/>
        <v>0</v>
      </c>
      <c r="CL25" s="5">
        <v>0</v>
      </c>
      <c r="CM25" s="5">
        <v>0</v>
      </c>
      <c r="CN25" s="5">
        <f t="shared" si="83"/>
        <v>0</v>
      </c>
      <c r="CO25" s="5">
        <v>0</v>
      </c>
      <c r="CP25" s="5">
        <v>0</v>
      </c>
      <c r="CQ25" s="5">
        <f t="shared" si="84"/>
        <v>0</v>
      </c>
      <c r="CR25" s="5">
        <v>6983</v>
      </c>
      <c r="CS25" s="5">
        <v>0</v>
      </c>
      <c r="CT25" s="5">
        <f t="shared" si="85"/>
        <v>6983</v>
      </c>
      <c r="CU25" s="5">
        <v>0</v>
      </c>
      <c r="CV25" s="5">
        <v>0</v>
      </c>
      <c r="CW25" s="5">
        <f t="shared" si="86"/>
        <v>0</v>
      </c>
      <c r="CX25" s="5">
        <v>0</v>
      </c>
      <c r="CY25" s="5">
        <v>0</v>
      </c>
      <c r="CZ25" s="5">
        <f t="shared" si="87"/>
        <v>0</v>
      </c>
      <c r="DA25" s="5">
        <v>0</v>
      </c>
      <c r="DB25" s="5">
        <v>0</v>
      </c>
      <c r="DC25" s="5">
        <f t="shared" si="88"/>
        <v>0</v>
      </c>
      <c r="DD25" s="5">
        <v>0</v>
      </c>
      <c r="DE25" s="5">
        <v>0</v>
      </c>
      <c r="DF25" s="5">
        <f t="shared" si="89"/>
        <v>0</v>
      </c>
      <c r="DG25" s="5">
        <v>0</v>
      </c>
      <c r="DH25" s="5">
        <v>0</v>
      </c>
      <c r="DI25" s="5">
        <f t="shared" si="90"/>
        <v>0</v>
      </c>
      <c r="DJ25" s="5">
        <v>0</v>
      </c>
      <c r="DK25" s="5">
        <v>0</v>
      </c>
      <c r="DL25" s="5">
        <f t="shared" si="91"/>
        <v>0</v>
      </c>
      <c r="DM25" s="5">
        <v>0</v>
      </c>
      <c r="DN25" s="5">
        <v>0</v>
      </c>
      <c r="DO25" s="5">
        <f t="shared" si="92"/>
        <v>0</v>
      </c>
      <c r="DP25" s="5">
        <v>0</v>
      </c>
      <c r="DQ25" s="5">
        <v>0</v>
      </c>
      <c r="DR25" s="5">
        <f t="shared" si="93"/>
        <v>0</v>
      </c>
      <c r="DS25" s="5">
        <v>0</v>
      </c>
      <c r="DT25" s="5">
        <v>0</v>
      </c>
      <c r="DU25" s="5">
        <f t="shared" si="94"/>
        <v>0</v>
      </c>
      <c r="DV25" s="5">
        <v>0</v>
      </c>
      <c r="DW25" s="5">
        <v>0</v>
      </c>
      <c r="DX25" s="5">
        <f t="shared" si="95"/>
        <v>0</v>
      </c>
      <c r="DY25" s="5">
        <v>0</v>
      </c>
      <c r="DZ25" s="5">
        <v>0</v>
      </c>
      <c r="EA25" s="5">
        <f t="shared" si="96"/>
        <v>0</v>
      </c>
      <c r="EB25" s="5">
        <v>0</v>
      </c>
      <c r="EC25" s="5">
        <v>0</v>
      </c>
      <c r="ED25" s="5">
        <f t="shared" si="97"/>
        <v>0</v>
      </c>
      <c r="EE25" s="5">
        <v>0</v>
      </c>
      <c r="EF25" s="5">
        <v>0</v>
      </c>
      <c r="EG25" s="5">
        <f t="shared" si="98"/>
        <v>0</v>
      </c>
      <c r="EH25" s="5">
        <v>0</v>
      </c>
      <c r="EI25" s="5">
        <v>0</v>
      </c>
      <c r="EJ25" s="5">
        <f t="shared" si="99"/>
        <v>0</v>
      </c>
      <c r="EK25" s="5">
        <v>0</v>
      </c>
      <c r="EL25" s="5">
        <v>0</v>
      </c>
      <c r="EM25" s="5">
        <f t="shared" si="100"/>
        <v>0</v>
      </c>
      <c r="EN25" s="5">
        <v>0</v>
      </c>
      <c r="EO25" s="5">
        <v>0</v>
      </c>
      <c r="EP25" s="5">
        <f t="shared" si="101"/>
        <v>0</v>
      </c>
      <c r="EQ25" s="5">
        <v>0</v>
      </c>
      <c r="ER25" s="5">
        <v>0</v>
      </c>
      <c r="ES25" s="5">
        <f t="shared" si="102"/>
        <v>0</v>
      </c>
      <c r="ET25" s="5">
        <v>0</v>
      </c>
      <c r="EU25" s="5">
        <v>0</v>
      </c>
      <c r="EV25" s="5">
        <f t="shared" si="103"/>
        <v>0</v>
      </c>
      <c r="EW25" s="5">
        <v>0</v>
      </c>
      <c r="EX25" s="5">
        <v>0</v>
      </c>
      <c r="EY25" s="5">
        <f t="shared" si="0"/>
        <v>0</v>
      </c>
      <c r="EZ25" s="5">
        <v>0</v>
      </c>
      <c r="FA25" s="5">
        <v>0</v>
      </c>
      <c r="FB25" s="5">
        <f t="shared" si="1"/>
        <v>0</v>
      </c>
      <c r="FC25" s="5">
        <v>0</v>
      </c>
      <c r="FD25" s="5">
        <v>0</v>
      </c>
      <c r="FE25" s="5">
        <f t="shared" si="52"/>
        <v>0</v>
      </c>
      <c r="FF25" s="5">
        <f t="shared" si="53"/>
        <v>6983</v>
      </c>
    </row>
    <row r="26" spans="1:162">
      <c r="A26" t="s">
        <v>49</v>
      </c>
      <c r="B26" t="s">
        <v>50</v>
      </c>
      <c r="C26" s="5">
        <v>0</v>
      </c>
      <c r="D26" s="5">
        <v>0</v>
      </c>
      <c r="E26" s="5">
        <f t="shared" si="54"/>
        <v>0</v>
      </c>
      <c r="F26" s="5">
        <v>0</v>
      </c>
      <c r="G26" s="5">
        <v>0</v>
      </c>
      <c r="H26" s="5">
        <f t="shared" si="55"/>
        <v>0</v>
      </c>
      <c r="I26" s="5">
        <v>0</v>
      </c>
      <c r="J26" s="5">
        <v>0</v>
      </c>
      <c r="K26" s="5">
        <f t="shared" si="56"/>
        <v>0</v>
      </c>
      <c r="L26" s="5">
        <v>0</v>
      </c>
      <c r="M26" s="5">
        <v>0</v>
      </c>
      <c r="N26" s="5">
        <f t="shared" si="57"/>
        <v>0</v>
      </c>
      <c r="O26" s="5">
        <v>0</v>
      </c>
      <c r="P26" s="5">
        <v>0</v>
      </c>
      <c r="Q26" s="5">
        <f t="shared" si="58"/>
        <v>0</v>
      </c>
      <c r="R26" s="5">
        <v>0</v>
      </c>
      <c r="S26" s="5">
        <v>0</v>
      </c>
      <c r="T26" s="5">
        <f t="shared" si="59"/>
        <v>0</v>
      </c>
      <c r="U26" s="5">
        <v>0</v>
      </c>
      <c r="V26" s="5">
        <v>0</v>
      </c>
      <c r="W26" s="5">
        <f t="shared" si="60"/>
        <v>0</v>
      </c>
      <c r="X26" s="5">
        <v>0</v>
      </c>
      <c r="Y26" s="5">
        <v>0</v>
      </c>
      <c r="Z26" s="5">
        <f t="shared" si="61"/>
        <v>0</v>
      </c>
      <c r="AA26" s="5">
        <v>0</v>
      </c>
      <c r="AB26" s="5">
        <v>0</v>
      </c>
      <c r="AC26" s="5">
        <f t="shared" si="62"/>
        <v>0</v>
      </c>
      <c r="AD26" s="5">
        <v>0</v>
      </c>
      <c r="AE26" s="5">
        <v>0</v>
      </c>
      <c r="AF26" s="5">
        <f t="shared" si="63"/>
        <v>0</v>
      </c>
      <c r="AG26" s="5">
        <v>0</v>
      </c>
      <c r="AH26" s="5">
        <v>0</v>
      </c>
      <c r="AI26" s="5">
        <f t="shared" si="64"/>
        <v>0</v>
      </c>
      <c r="AJ26" s="5">
        <v>0</v>
      </c>
      <c r="AK26" s="5">
        <v>0</v>
      </c>
      <c r="AL26" s="5">
        <f t="shared" si="65"/>
        <v>0</v>
      </c>
      <c r="AM26" s="5">
        <v>0</v>
      </c>
      <c r="AN26" s="5">
        <v>0</v>
      </c>
      <c r="AO26" s="5">
        <f t="shared" si="66"/>
        <v>0</v>
      </c>
      <c r="AP26" s="5">
        <v>0</v>
      </c>
      <c r="AQ26" s="5">
        <v>0</v>
      </c>
      <c r="AR26" s="5">
        <f t="shared" si="67"/>
        <v>0</v>
      </c>
      <c r="AS26" s="5">
        <v>0</v>
      </c>
      <c r="AT26" s="5">
        <v>0</v>
      </c>
      <c r="AU26" s="5">
        <f t="shared" si="68"/>
        <v>0</v>
      </c>
      <c r="AV26" s="5">
        <v>0</v>
      </c>
      <c r="AW26" s="5">
        <v>0</v>
      </c>
      <c r="AX26" s="5">
        <f t="shared" si="69"/>
        <v>0</v>
      </c>
      <c r="AY26" s="5">
        <v>0</v>
      </c>
      <c r="AZ26" s="5">
        <v>0</v>
      </c>
      <c r="BA26" s="5">
        <f t="shared" si="70"/>
        <v>0</v>
      </c>
      <c r="BB26" s="5">
        <v>0</v>
      </c>
      <c r="BC26" s="5">
        <v>0</v>
      </c>
      <c r="BD26" s="5">
        <f t="shared" si="71"/>
        <v>0</v>
      </c>
      <c r="BE26" s="5">
        <v>0</v>
      </c>
      <c r="BF26" s="5">
        <v>0</v>
      </c>
      <c r="BG26" s="5">
        <f t="shared" si="72"/>
        <v>0</v>
      </c>
      <c r="BH26" s="5">
        <v>0</v>
      </c>
      <c r="BI26" s="5">
        <v>0</v>
      </c>
      <c r="BJ26" s="5">
        <f t="shared" si="73"/>
        <v>0</v>
      </c>
      <c r="BK26" s="5">
        <v>0</v>
      </c>
      <c r="BL26" s="5">
        <v>0</v>
      </c>
      <c r="BM26" s="5">
        <f t="shared" si="74"/>
        <v>0</v>
      </c>
      <c r="BN26" s="5">
        <v>0</v>
      </c>
      <c r="BO26" s="5">
        <v>0</v>
      </c>
      <c r="BP26" s="5">
        <f t="shared" si="75"/>
        <v>0</v>
      </c>
      <c r="BQ26" s="5">
        <v>0</v>
      </c>
      <c r="BR26" s="5">
        <v>0</v>
      </c>
      <c r="BS26" s="5">
        <f t="shared" si="76"/>
        <v>0</v>
      </c>
      <c r="BT26" s="5">
        <v>0</v>
      </c>
      <c r="BU26" s="5">
        <v>0</v>
      </c>
      <c r="BV26" s="5">
        <f t="shared" si="77"/>
        <v>0</v>
      </c>
      <c r="BW26" s="5">
        <v>0</v>
      </c>
      <c r="BX26" s="5">
        <v>0</v>
      </c>
      <c r="BY26" s="5">
        <f t="shared" si="78"/>
        <v>0</v>
      </c>
      <c r="BZ26" s="5">
        <v>0</v>
      </c>
      <c r="CA26" s="5">
        <v>0</v>
      </c>
      <c r="CB26" s="5">
        <f t="shared" si="79"/>
        <v>0</v>
      </c>
      <c r="CC26" s="5">
        <v>0</v>
      </c>
      <c r="CD26" s="5">
        <v>0</v>
      </c>
      <c r="CE26" s="5">
        <f t="shared" si="80"/>
        <v>0</v>
      </c>
      <c r="CF26" s="5">
        <v>0</v>
      </c>
      <c r="CG26" s="5">
        <v>0</v>
      </c>
      <c r="CH26" s="5">
        <f t="shared" si="81"/>
        <v>0</v>
      </c>
      <c r="CI26" s="5">
        <v>0</v>
      </c>
      <c r="CJ26" s="5">
        <v>0</v>
      </c>
      <c r="CK26" s="5">
        <f t="shared" si="82"/>
        <v>0</v>
      </c>
      <c r="CL26" s="5">
        <v>0</v>
      </c>
      <c r="CM26" s="5">
        <v>0</v>
      </c>
      <c r="CN26" s="5">
        <f t="shared" si="83"/>
        <v>0</v>
      </c>
      <c r="CO26" s="5">
        <v>0</v>
      </c>
      <c r="CP26" s="5">
        <v>0</v>
      </c>
      <c r="CQ26" s="5">
        <f t="shared" si="84"/>
        <v>0</v>
      </c>
      <c r="CR26" s="5">
        <v>0</v>
      </c>
      <c r="CS26" s="5">
        <v>0</v>
      </c>
      <c r="CT26" s="5">
        <f t="shared" si="85"/>
        <v>0</v>
      </c>
      <c r="CU26" s="5">
        <v>0</v>
      </c>
      <c r="CV26" s="5">
        <v>0</v>
      </c>
      <c r="CW26" s="5">
        <f t="shared" si="86"/>
        <v>0</v>
      </c>
      <c r="CX26" s="5">
        <v>0</v>
      </c>
      <c r="CY26" s="5">
        <v>0</v>
      </c>
      <c r="CZ26" s="5">
        <f t="shared" si="87"/>
        <v>0</v>
      </c>
      <c r="DA26" s="5">
        <v>0</v>
      </c>
      <c r="DB26" s="5">
        <v>0</v>
      </c>
      <c r="DC26" s="5">
        <f t="shared" si="88"/>
        <v>0</v>
      </c>
      <c r="DD26" s="5">
        <v>0</v>
      </c>
      <c r="DE26" s="5">
        <v>0</v>
      </c>
      <c r="DF26" s="5">
        <f t="shared" si="89"/>
        <v>0</v>
      </c>
      <c r="DG26" s="5">
        <v>0</v>
      </c>
      <c r="DH26" s="5">
        <v>0</v>
      </c>
      <c r="DI26" s="5">
        <f t="shared" si="90"/>
        <v>0</v>
      </c>
      <c r="DJ26" s="5">
        <v>0</v>
      </c>
      <c r="DK26" s="5">
        <v>0</v>
      </c>
      <c r="DL26" s="5">
        <f t="shared" si="91"/>
        <v>0</v>
      </c>
      <c r="DM26" s="5">
        <v>0</v>
      </c>
      <c r="DN26" s="5">
        <v>0</v>
      </c>
      <c r="DO26" s="5">
        <f t="shared" si="92"/>
        <v>0</v>
      </c>
      <c r="DP26" s="5">
        <v>0</v>
      </c>
      <c r="DQ26" s="5">
        <v>0</v>
      </c>
      <c r="DR26" s="5">
        <f t="shared" si="93"/>
        <v>0</v>
      </c>
      <c r="DS26" s="5">
        <v>0</v>
      </c>
      <c r="DT26" s="5">
        <v>0</v>
      </c>
      <c r="DU26" s="5">
        <f t="shared" si="94"/>
        <v>0</v>
      </c>
      <c r="DV26" s="5">
        <v>0</v>
      </c>
      <c r="DW26" s="5">
        <v>0</v>
      </c>
      <c r="DX26" s="5">
        <f t="shared" si="95"/>
        <v>0</v>
      </c>
      <c r="DY26" s="5">
        <v>0</v>
      </c>
      <c r="DZ26" s="5">
        <v>0</v>
      </c>
      <c r="EA26" s="5">
        <f t="shared" si="96"/>
        <v>0</v>
      </c>
      <c r="EB26" s="5">
        <v>0</v>
      </c>
      <c r="EC26" s="5">
        <v>0</v>
      </c>
      <c r="ED26" s="5">
        <f t="shared" si="97"/>
        <v>0</v>
      </c>
      <c r="EE26" s="5">
        <v>4370</v>
      </c>
      <c r="EF26" s="5">
        <v>0</v>
      </c>
      <c r="EG26" s="5">
        <f t="shared" si="98"/>
        <v>4370</v>
      </c>
      <c r="EH26" s="5">
        <v>0</v>
      </c>
      <c r="EI26" s="5">
        <v>0</v>
      </c>
      <c r="EJ26" s="5">
        <f t="shared" si="99"/>
        <v>0</v>
      </c>
      <c r="EK26" s="5">
        <v>2700</v>
      </c>
      <c r="EL26" s="5">
        <v>0</v>
      </c>
      <c r="EM26" s="5">
        <f t="shared" si="100"/>
        <v>2700</v>
      </c>
      <c r="EN26" s="5">
        <v>0</v>
      </c>
      <c r="EO26" s="5">
        <v>0</v>
      </c>
      <c r="EP26" s="5">
        <f t="shared" si="101"/>
        <v>0</v>
      </c>
      <c r="EQ26" s="5">
        <v>0</v>
      </c>
      <c r="ER26" s="5">
        <v>0</v>
      </c>
      <c r="ES26" s="5">
        <f t="shared" si="102"/>
        <v>0</v>
      </c>
      <c r="ET26" s="5">
        <v>0</v>
      </c>
      <c r="EU26" s="5">
        <v>0</v>
      </c>
      <c r="EV26" s="5">
        <f t="shared" si="103"/>
        <v>0</v>
      </c>
      <c r="EW26" s="5">
        <v>0</v>
      </c>
      <c r="EX26" s="5">
        <v>0</v>
      </c>
      <c r="EY26" s="5">
        <f t="shared" si="0"/>
        <v>0</v>
      </c>
      <c r="EZ26" s="5">
        <v>0</v>
      </c>
      <c r="FA26" s="5">
        <v>0</v>
      </c>
      <c r="FB26" s="5">
        <f t="shared" si="1"/>
        <v>0</v>
      </c>
      <c r="FC26" s="5">
        <v>0</v>
      </c>
      <c r="FD26" s="5">
        <v>0</v>
      </c>
      <c r="FE26" s="5">
        <f t="shared" si="52"/>
        <v>0</v>
      </c>
      <c r="FF26" s="5">
        <f t="shared" si="53"/>
        <v>7070</v>
      </c>
    </row>
    <row r="27" spans="1:162">
      <c r="A27" t="s">
        <v>51</v>
      </c>
      <c r="B27" t="s">
        <v>52</v>
      </c>
      <c r="C27" s="5">
        <v>0</v>
      </c>
      <c r="D27" s="5">
        <v>0</v>
      </c>
      <c r="E27" s="5">
        <f t="shared" si="54"/>
        <v>0</v>
      </c>
      <c r="F27" s="5">
        <v>0</v>
      </c>
      <c r="G27" s="5">
        <v>0</v>
      </c>
      <c r="H27" s="5">
        <f t="shared" si="55"/>
        <v>0</v>
      </c>
      <c r="I27" s="5">
        <v>0</v>
      </c>
      <c r="J27" s="5">
        <v>0</v>
      </c>
      <c r="K27" s="5">
        <f t="shared" si="56"/>
        <v>0</v>
      </c>
      <c r="L27" s="5">
        <v>0</v>
      </c>
      <c r="M27" s="5">
        <v>0</v>
      </c>
      <c r="N27" s="5">
        <f t="shared" si="57"/>
        <v>0</v>
      </c>
      <c r="O27" s="5">
        <v>0</v>
      </c>
      <c r="P27" s="5">
        <v>0</v>
      </c>
      <c r="Q27" s="5">
        <f t="shared" si="58"/>
        <v>0</v>
      </c>
      <c r="R27" s="5">
        <v>0</v>
      </c>
      <c r="S27" s="5">
        <v>0</v>
      </c>
      <c r="T27" s="5">
        <f t="shared" si="59"/>
        <v>0</v>
      </c>
      <c r="U27" s="5">
        <v>0</v>
      </c>
      <c r="V27" s="5">
        <v>0</v>
      </c>
      <c r="W27" s="5">
        <f t="shared" si="60"/>
        <v>0</v>
      </c>
      <c r="X27" s="5">
        <v>0</v>
      </c>
      <c r="Y27" s="5">
        <v>0</v>
      </c>
      <c r="Z27" s="5">
        <f t="shared" si="61"/>
        <v>0</v>
      </c>
      <c r="AA27" s="5">
        <v>0</v>
      </c>
      <c r="AB27" s="5">
        <v>0</v>
      </c>
      <c r="AC27" s="5">
        <f t="shared" si="62"/>
        <v>0</v>
      </c>
      <c r="AD27" s="5">
        <v>0</v>
      </c>
      <c r="AE27" s="5">
        <v>0</v>
      </c>
      <c r="AF27" s="5">
        <f t="shared" si="63"/>
        <v>0</v>
      </c>
      <c r="AG27" s="5">
        <v>0</v>
      </c>
      <c r="AH27" s="5">
        <v>0</v>
      </c>
      <c r="AI27" s="5">
        <f t="shared" si="64"/>
        <v>0</v>
      </c>
      <c r="AJ27" s="5">
        <v>0</v>
      </c>
      <c r="AK27" s="5">
        <v>0</v>
      </c>
      <c r="AL27" s="5">
        <f t="shared" si="65"/>
        <v>0</v>
      </c>
      <c r="AM27" s="5">
        <v>0</v>
      </c>
      <c r="AN27" s="5">
        <v>0</v>
      </c>
      <c r="AO27" s="5">
        <f t="shared" si="66"/>
        <v>0</v>
      </c>
      <c r="AP27" s="5">
        <v>0</v>
      </c>
      <c r="AQ27" s="5">
        <v>0</v>
      </c>
      <c r="AR27" s="5">
        <f t="shared" si="67"/>
        <v>0</v>
      </c>
      <c r="AS27" s="5">
        <v>0</v>
      </c>
      <c r="AT27" s="5">
        <v>0</v>
      </c>
      <c r="AU27" s="5">
        <f t="shared" si="68"/>
        <v>0</v>
      </c>
      <c r="AV27" s="5">
        <v>0</v>
      </c>
      <c r="AW27" s="5">
        <v>0</v>
      </c>
      <c r="AX27" s="5">
        <f t="shared" si="69"/>
        <v>0</v>
      </c>
      <c r="AY27" s="5">
        <v>0</v>
      </c>
      <c r="AZ27" s="5">
        <v>0</v>
      </c>
      <c r="BA27" s="5">
        <f t="shared" si="70"/>
        <v>0</v>
      </c>
      <c r="BB27" s="5">
        <v>0</v>
      </c>
      <c r="BC27" s="5">
        <v>0</v>
      </c>
      <c r="BD27" s="5">
        <f t="shared" si="71"/>
        <v>0</v>
      </c>
      <c r="BE27" s="5">
        <v>0</v>
      </c>
      <c r="BF27" s="5">
        <v>0</v>
      </c>
      <c r="BG27" s="5">
        <f t="shared" si="72"/>
        <v>0</v>
      </c>
      <c r="BH27" s="5">
        <v>0</v>
      </c>
      <c r="BI27" s="5">
        <v>0</v>
      </c>
      <c r="BJ27" s="5">
        <f t="shared" si="73"/>
        <v>0</v>
      </c>
      <c r="BK27" s="5">
        <v>0</v>
      </c>
      <c r="BL27" s="5">
        <v>0</v>
      </c>
      <c r="BM27" s="5">
        <f t="shared" si="74"/>
        <v>0</v>
      </c>
      <c r="BN27" s="5">
        <v>0</v>
      </c>
      <c r="BO27" s="5">
        <v>0</v>
      </c>
      <c r="BP27" s="5">
        <f t="shared" si="75"/>
        <v>0</v>
      </c>
      <c r="BQ27" s="5">
        <v>0</v>
      </c>
      <c r="BR27" s="5">
        <v>0</v>
      </c>
      <c r="BS27" s="5">
        <f t="shared" si="76"/>
        <v>0</v>
      </c>
      <c r="BT27" s="5">
        <v>0</v>
      </c>
      <c r="BU27" s="5">
        <v>0</v>
      </c>
      <c r="BV27" s="5">
        <f t="shared" si="77"/>
        <v>0</v>
      </c>
      <c r="BW27" s="5">
        <v>0</v>
      </c>
      <c r="BX27" s="5">
        <v>0</v>
      </c>
      <c r="BY27" s="5">
        <f t="shared" si="78"/>
        <v>0</v>
      </c>
      <c r="BZ27" s="5">
        <v>0</v>
      </c>
      <c r="CA27" s="5">
        <v>0</v>
      </c>
      <c r="CB27" s="5">
        <f t="shared" si="79"/>
        <v>0</v>
      </c>
      <c r="CC27" s="5">
        <v>0</v>
      </c>
      <c r="CD27" s="5">
        <v>0</v>
      </c>
      <c r="CE27" s="5">
        <f t="shared" si="80"/>
        <v>0</v>
      </c>
      <c r="CF27" s="5">
        <v>0</v>
      </c>
      <c r="CG27" s="5">
        <v>0</v>
      </c>
      <c r="CH27" s="5">
        <f t="shared" si="81"/>
        <v>0</v>
      </c>
      <c r="CI27" s="5">
        <v>0</v>
      </c>
      <c r="CJ27" s="5">
        <v>0</v>
      </c>
      <c r="CK27" s="5">
        <f t="shared" si="82"/>
        <v>0</v>
      </c>
      <c r="CL27" s="5">
        <v>0</v>
      </c>
      <c r="CM27" s="5">
        <v>0</v>
      </c>
      <c r="CN27" s="5">
        <f t="shared" si="83"/>
        <v>0</v>
      </c>
      <c r="CO27" s="5">
        <v>0</v>
      </c>
      <c r="CP27" s="5">
        <v>0</v>
      </c>
      <c r="CQ27" s="5">
        <f t="shared" si="84"/>
        <v>0</v>
      </c>
      <c r="CR27" s="5">
        <v>0</v>
      </c>
      <c r="CS27" s="5">
        <v>0</v>
      </c>
      <c r="CT27" s="5">
        <f t="shared" si="85"/>
        <v>0</v>
      </c>
      <c r="CU27" s="5">
        <v>0</v>
      </c>
      <c r="CV27" s="5">
        <v>0</v>
      </c>
      <c r="CW27" s="5">
        <f t="shared" si="86"/>
        <v>0</v>
      </c>
      <c r="CX27" s="5">
        <v>0</v>
      </c>
      <c r="CY27" s="5">
        <v>0</v>
      </c>
      <c r="CZ27" s="5">
        <f t="shared" si="87"/>
        <v>0</v>
      </c>
      <c r="DA27" s="5">
        <v>0</v>
      </c>
      <c r="DB27" s="5">
        <v>0</v>
      </c>
      <c r="DC27" s="5">
        <f t="shared" si="88"/>
        <v>0</v>
      </c>
      <c r="DD27" s="5">
        <v>0</v>
      </c>
      <c r="DE27" s="5">
        <v>0</v>
      </c>
      <c r="DF27" s="5">
        <f t="shared" si="89"/>
        <v>0</v>
      </c>
      <c r="DG27" s="5">
        <v>0</v>
      </c>
      <c r="DH27" s="5">
        <v>0</v>
      </c>
      <c r="DI27" s="5">
        <f t="shared" si="90"/>
        <v>0</v>
      </c>
      <c r="DJ27" s="5">
        <v>1250</v>
      </c>
      <c r="DK27" s="5">
        <v>0</v>
      </c>
      <c r="DL27" s="5">
        <f t="shared" si="91"/>
        <v>1250</v>
      </c>
      <c r="DM27" s="5">
        <v>0</v>
      </c>
      <c r="DN27" s="5">
        <v>0</v>
      </c>
      <c r="DO27" s="5">
        <f t="shared" si="92"/>
        <v>0</v>
      </c>
      <c r="DP27" s="5">
        <v>0</v>
      </c>
      <c r="DQ27" s="5">
        <v>0</v>
      </c>
      <c r="DR27" s="5">
        <f t="shared" si="93"/>
        <v>0</v>
      </c>
      <c r="DS27" s="5">
        <v>0</v>
      </c>
      <c r="DT27" s="5">
        <v>0</v>
      </c>
      <c r="DU27" s="5">
        <f t="shared" si="94"/>
        <v>0</v>
      </c>
      <c r="DV27" s="5">
        <v>0</v>
      </c>
      <c r="DW27" s="5">
        <v>0</v>
      </c>
      <c r="DX27" s="5">
        <f t="shared" si="95"/>
        <v>0</v>
      </c>
      <c r="DY27" s="5">
        <v>0</v>
      </c>
      <c r="DZ27" s="5">
        <v>0</v>
      </c>
      <c r="EA27" s="5">
        <f t="shared" si="96"/>
        <v>0</v>
      </c>
      <c r="EB27" s="5">
        <v>0</v>
      </c>
      <c r="EC27" s="5">
        <v>0</v>
      </c>
      <c r="ED27" s="5">
        <f t="shared" si="97"/>
        <v>0</v>
      </c>
      <c r="EE27" s="5">
        <v>0</v>
      </c>
      <c r="EF27" s="5">
        <v>0</v>
      </c>
      <c r="EG27" s="5">
        <f t="shared" si="98"/>
        <v>0</v>
      </c>
      <c r="EH27" s="5">
        <v>0</v>
      </c>
      <c r="EI27" s="5">
        <v>0</v>
      </c>
      <c r="EJ27" s="5">
        <f t="shared" si="99"/>
        <v>0</v>
      </c>
      <c r="EK27" s="5">
        <v>0</v>
      </c>
      <c r="EL27" s="5">
        <v>0</v>
      </c>
      <c r="EM27" s="5">
        <f t="shared" si="100"/>
        <v>0</v>
      </c>
      <c r="EN27" s="5">
        <v>0</v>
      </c>
      <c r="EO27" s="5">
        <v>0</v>
      </c>
      <c r="EP27" s="5">
        <f t="shared" si="101"/>
        <v>0</v>
      </c>
      <c r="EQ27" s="5">
        <v>0</v>
      </c>
      <c r="ER27" s="5">
        <v>0</v>
      </c>
      <c r="ES27" s="5">
        <f t="shared" si="102"/>
        <v>0</v>
      </c>
      <c r="ET27" s="5">
        <v>0</v>
      </c>
      <c r="EU27" s="5">
        <v>0</v>
      </c>
      <c r="EV27" s="5">
        <f t="shared" si="103"/>
        <v>0</v>
      </c>
      <c r="EW27" s="5">
        <v>0</v>
      </c>
      <c r="EX27" s="5">
        <v>0</v>
      </c>
      <c r="EY27" s="5">
        <f t="shared" si="0"/>
        <v>0</v>
      </c>
      <c r="EZ27" s="5">
        <v>0</v>
      </c>
      <c r="FA27" s="5">
        <v>0</v>
      </c>
      <c r="FB27" s="5">
        <f t="shared" si="1"/>
        <v>0</v>
      </c>
      <c r="FC27" s="5">
        <v>0</v>
      </c>
      <c r="FD27" s="5">
        <v>0</v>
      </c>
      <c r="FE27" s="5">
        <f t="shared" si="52"/>
        <v>0</v>
      </c>
      <c r="FF27" s="5">
        <f t="shared" si="53"/>
        <v>1250</v>
      </c>
    </row>
    <row r="28" spans="1:162">
      <c r="A28" t="s">
        <v>53</v>
      </c>
      <c r="B28" t="s">
        <v>54</v>
      </c>
      <c r="C28" s="5">
        <v>0</v>
      </c>
      <c r="D28" s="5">
        <v>0</v>
      </c>
      <c r="E28" s="5">
        <f t="shared" si="54"/>
        <v>0</v>
      </c>
      <c r="F28" s="5">
        <v>0</v>
      </c>
      <c r="G28" s="5">
        <v>0</v>
      </c>
      <c r="H28" s="5">
        <f t="shared" si="55"/>
        <v>0</v>
      </c>
      <c r="I28" s="5">
        <v>0</v>
      </c>
      <c r="J28" s="5">
        <v>0</v>
      </c>
      <c r="K28" s="5">
        <f t="shared" si="56"/>
        <v>0</v>
      </c>
      <c r="L28" s="5">
        <v>0</v>
      </c>
      <c r="M28" s="5">
        <v>0</v>
      </c>
      <c r="N28" s="5">
        <f t="shared" si="57"/>
        <v>0</v>
      </c>
      <c r="O28" s="5">
        <v>0</v>
      </c>
      <c r="P28" s="5">
        <v>0</v>
      </c>
      <c r="Q28" s="5">
        <f t="shared" si="58"/>
        <v>0</v>
      </c>
      <c r="R28" s="5">
        <v>0</v>
      </c>
      <c r="S28" s="5">
        <v>0</v>
      </c>
      <c r="T28" s="5">
        <f t="shared" si="59"/>
        <v>0</v>
      </c>
      <c r="U28" s="5">
        <v>0</v>
      </c>
      <c r="V28" s="5">
        <v>0</v>
      </c>
      <c r="W28" s="5">
        <f t="shared" si="60"/>
        <v>0</v>
      </c>
      <c r="X28" s="5">
        <v>0</v>
      </c>
      <c r="Y28" s="5">
        <v>0</v>
      </c>
      <c r="Z28" s="5">
        <f t="shared" si="61"/>
        <v>0</v>
      </c>
      <c r="AA28" s="5">
        <v>0</v>
      </c>
      <c r="AB28" s="5">
        <v>0</v>
      </c>
      <c r="AC28" s="5">
        <f t="shared" si="62"/>
        <v>0</v>
      </c>
      <c r="AD28" s="5">
        <v>0</v>
      </c>
      <c r="AE28" s="5">
        <v>0</v>
      </c>
      <c r="AF28" s="5">
        <f t="shared" si="63"/>
        <v>0</v>
      </c>
      <c r="AG28" s="5">
        <v>0</v>
      </c>
      <c r="AH28" s="5">
        <v>0</v>
      </c>
      <c r="AI28" s="5">
        <f t="shared" si="64"/>
        <v>0</v>
      </c>
      <c r="AJ28" s="5">
        <v>0</v>
      </c>
      <c r="AK28" s="5">
        <v>0</v>
      </c>
      <c r="AL28" s="5">
        <f t="shared" si="65"/>
        <v>0</v>
      </c>
      <c r="AM28" s="5">
        <v>0</v>
      </c>
      <c r="AN28" s="5">
        <v>0</v>
      </c>
      <c r="AO28" s="5">
        <f t="shared" si="66"/>
        <v>0</v>
      </c>
      <c r="AP28" s="5">
        <v>0</v>
      </c>
      <c r="AQ28" s="5">
        <v>0</v>
      </c>
      <c r="AR28" s="5">
        <f t="shared" si="67"/>
        <v>0</v>
      </c>
      <c r="AS28" s="5">
        <v>0</v>
      </c>
      <c r="AT28" s="5">
        <v>0</v>
      </c>
      <c r="AU28" s="5">
        <f t="shared" si="68"/>
        <v>0</v>
      </c>
      <c r="AV28" s="5">
        <v>0</v>
      </c>
      <c r="AW28" s="5">
        <v>0</v>
      </c>
      <c r="AX28" s="5">
        <f t="shared" si="69"/>
        <v>0</v>
      </c>
      <c r="AY28" s="5">
        <v>0</v>
      </c>
      <c r="AZ28" s="5">
        <v>0</v>
      </c>
      <c r="BA28" s="5">
        <f t="shared" si="70"/>
        <v>0</v>
      </c>
      <c r="BB28" s="5">
        <v>0</v>
      </c>
      <c r="BC28" s="5">
        <v>0</v>
      </c>
      <c r="BD28" s="5">
        <f t="shared" si="71"/>
        <v>0</v>
      </c>
      <c r="BE28" s="5">
        <v>0</v>
      </c>
      <c r="BF28" s="5">
        <v>0</v>
      </c>
      <c r="BG28" s="5">
        <f t="shared" si="72"/>
        <v>0</v>
      </c>
      <c r="BH28" s="5">
        <v>0</v>
      </c>
      <c r="BI28" s="5">
        <v>0</v>
      </c>
      <c r="BJ28" s="5">
        <f t="shared" si="73"/>
        <v>0</v>
      </c>
      <c r="BK28" s="5">
        <v>0</v>
      </c>
      <c r="BL28" s="5">
        <v>0</v>
      </c>
      <c r="BM28" s="5">
        <f t="shared" si="74"/>
        <v>0</v>
      </c>
      <c r="BN28" s="5">
        <v>0</v>
      </c>
      <c r="BO28" s="5">
        <v>0</v>
      </c>
      <c r="BP28" s="5">
        <f t="shared" si="75"/>
        <v>0</v>
      </c>
      <c r="BQ28" s="5">
        <v>0</v>
      </c>
      <c r="BR28" s="5">
        <v>0</v>
      </c>
      <c r="BS28" s="5">
        <f t="shared" si="76"/>
        <v>0</v>
      </c>
      <c r="BT28" s="5">
        <v>0</v>
      </c>
      <c r="BU28" s="5">
        <v>0</v>
      </c>
      <c r="BV28" s="5">
        <f t="shared" si="77"/>
        <v>0</v>
      </c>
      <c r="BW28" s="5">
        <v>0</v>
      </c>
      <c r="BX28" s="5">
        <v>0</v>
      </c>
      <c r="BY28" s="5">
        <f t="shared" si="78"/>
        <v>0</v>
      </c>
      <c r="BZ28" s="5">
        <v>0</v>
      </c>
      <c r="CA28" s="5">
        <v>0</v>
      </c>
      <c r="CB28" s="5">
        <f t="shared" si="79"/>
        <v>0</v>
      </c>
      <c r="CC28" s="5">
        <v>0</v>
      </c>
      <c r="CD28" s="5">
        <v>0</v>
      </c>
      <c r="CE28" s="5">
        <f t="shared" si="80"/>
        <v>0</v>
      </c>
      <c r="CF28" s="5">
        <v>0</v>
      </c>
      <c r="CG28" s="5">
        <v>0</v>
      </c>
      <c r="CH28" s="5">
        <f t="shared" si="81"/>
        <v>0</v>
      </c>
      <c r="CI28" s="5">
        <v>0</v>
      </c>
      <c r="CJ28" s="5">
        <v>0</v>
      </c>
      <c r="CK28" s="5">
        <f t="shared" si="82"/>
        <v>0</v>
      </c>
      <c r="CL28" s="5">
        <v>0</v>
      </c>
      <c r="CM28" s="5">
        <v>0</v>
      </c>
      <c r="CN28" s="5">
        <f t="shared" si="83"/>
        <v>0</v>
      </c>
      <c r="CO28" s="5">
        <v>0</v>
      </c>
      <c r="CP28" s="5">
        <v>0</v>
      </c>
      <c r="CQ28" s="5">
        <f t="shared" si="84"/>
        <v>0</v>
      </c>
      <c r="CR28" s="5">
        <v>0</v>
      </c>
      <c r="CS28" s="5">
        <v>0</v>
      </c>
      <c r="CT28" s="5">
        <f t="shared" si="85"/>
        <v>0</v>
      </c>
      <c r="CU28" s="5">
        <v>0</v>
      </c>
      <c r="CV28" s="5">
        <v>0</v>
      </c>
      <c r="CW28" s="5">
        <f t="shared" si="86"/>
        <v>0</v>
      </c>
      <c r="CX28" s="5">
        <v>0</v>
      </c>
      <c r="CY28" s="5">
        <v>0</v>
      </c>
      <c r="CZ28" s="5">
        <f t="shared" si="87"/>
        <v>0</v>
      </c>
      <c r="DA28" s="5">
        <v>74002.5</v>
      </c>
      <c r="DB28" s="5">
        <v>0</v>
      </c>
      <c r="DC28" s="5">
        <f t="shared" si="88"/>
        <v>74002.5</v>
      </c>
      <c r="DD28" s="5">
        <v>0</v>
      </c>
      <c r="DE28" s="5">
        <v>0</v>
      </c>
      <c r="DF28" s="5">
        <f t="shared" si="89"/>
        <v>0</v>
      </c>
      <c r="DG28" s="5">
        <v>44401.5</v>
      </c>
      <c r="DH28" s="5">
        <v>0</v>
      </c>
      <c r="DI28" s="5">
        <f t="shared" si="90"/>
        <v>44401.5</v>
      </c>
      <c r="DJ28" s="5">
        <v>0</v>
      </c>
      <c r="DK28" s="5">
        <v>0</v>
      </c>
      <c r="DL28" s="5">
        <f t="shared" si="91"/>
        <v>0</v>
      </c>
      <c r="DM28" s="5">
        <v>0</v>
      </c>
      <c r="DN28" s="5">
        <v>0</v>
      </c>
      <c r="DO28" s="5">
        <f t="shared" si="92"/>
        <v>0</v>
      </c>
      <c r="DP28" s="5">
        <v>0</v>
      </c>
      <c r="DQ28" s="5">
        <v>0</v>
      </c>
      <c r="DR28" s="5">
        <f t="shared" si="93"/>
        <v>0</v>
      </c>
      <c r="DS28" s="5">
        <v>0</v>
      </c>
      <c r="DT28" s="5">
        <v>0</v>
      </c>
      <c r="DU28" s="5">
        <f t="shared" si="94"/>
        <v>0</v>
      </c>
      <c r="DV28" s="5">
        <v>0</v>
      </c>
      <c r="DW28" s="5">
        <v>0</v>
      </c>
      <c r="DX28" s="5">
        <f t="shared" si="95"/>
        <v>0</v>
      </c>
      <c r="DY28" s="5">
        <v>0</v>
      </c>
      <c r="DZ28" s="5">
        <v>0</v>
      </c>
      <c r="EA28" s="5">
        <f t="shared" si="96"/>
        <v>0</v>
      </c>
      <c r="EB28" s="5">
        <v>0</v>
      </c>
      <c r="EC28" s="5">
        <v>0</v>
      </c>
      <c r="ED28" s="5">
        <f t="shared" si="97"/>
        <v>0</v>
      </c>
      <c r="EE28" s="5">
        <v>0</v>
      </c>
      <c r="EF28" s="5">
        <v>0</v>
      </c>
      <c r="EG28" s="5">
        <f t="shared" si="98"/>
        <v>0</v>
      </c>
      <c r="EH28" s="5">
        <v>0</v>
      </c>
      <c r="EI28" s="5">
        <v>0</v>
      </c>
      <c r="EJ28" s="5">
        <f t="shared" si="99"/>
        <v>0</v>
      </c>
      <c r="EK28" s="5">
        <v>0</v>
      </c>
      <c r="EL28" s="5">
        <v>0</v>
      </c>
      <c r="EM28" s="5">
        <f t="shared" si="100"/>
        <v>0</v>
      </c>
      <c r="EN28" s="5">
        <v>36846</v>
      </c>
      <c r="EO28" s="5">
        <v>0</v>
      </c>
      <c r="EP28" s="5">
        <f t="shared" si="101"/>
        <v>36846</v>
      </c>
      <c r="EQ28" s="5">
        <v>0</v>
      </c>
      <c r="ER28" s="5">
        <v>0</v>
      </c>
      <c r="ES28" s="5">
        <f t="shared" si="102"/>
        <v>0</v>
      </c>
      <c r="ET28" s="5">
        <v>0</v>
      </c>
      <c r="EU28" s="5">
        <v>0</v>
      </c>
      <c r="EV28" s="5">
        <f t="shared" si="103"/>
        <v>0</v>
      </c>
      <c r="EW28" s="5">
        <v>0</v>
      </c>
      <c r="EX28" s="5">
        <v>0</v>
      </c>
      <c r="EY28" s="5">
        <f t="shared" si="0"/>
        <v>0</v>
      </c>
      <c r="EZ28" s="5">
        <v>0</v>
      </c>
      <c r="FA28" s="5">
        <v>0</v>
      </c>
      <c r="FB28" s="5">
        <f t="shared" si="1"/>
        <v>0</v>
      </c>
      <c r="FC28" s="5">
        <v>28750</v>
      </c>
      <c r="FD28" s="5">
        <v>0</v>
      </c>
      <c r="FE28" s="5">
        <f t="shared" si="52"/>
        <v>28750</v>
      </c>
      <c r="FF28" s="5">
        <f t="shared" si="53"/>
        <v>184000</v>
      </c>
    </row>
    <row r="29" spans="1:162">
      <c r="A29" t="s">
        <v>55</v>
      </c>
      <c r="B29" t="s">
        <v>56</v>
      </c>
      <c r="C29" s="5">
        <v>0</v>
      </c>
      <c r="D29" s="5">
        <v>0</v>
      </c>
      <c r="E29" s="5">
        <f t="shared" si="54"/>
        <v>0</v>
      </c>
      <c r="F29" s="5">
        <v>0</v>
      </c>
      <c r="G29" s="5">
        <v>0</v>
      </c>
      <c r="H29" s="5">
        <f t="shared" si="55"/>
        <v>0</v>
      </c>
      <c r="I29" s="5">
        <v>0</v>
      </c>
      <c r="J29" s="5">
        <v>0</v>
      </c>
      <c r="K29" s="5">
        <f t="shared" si="56"/>
        <v>0</v>
      </c>
      <c r="L29" s="5">
        <v>0</v>
      </c>
      <c r="M29" s="5">
        <v>0</v>
      </c>
      <c r="N29" s="5">
        <f t="shared" si="57"/>
        <v>0</v>
      </c>
      <c r="O29" s="5">
        <v>0</v>
      </c>
      <c r="P29" s="5">
        <v>0</v>
      </c>
      <c r="Q29" s="5">
        <f t="shared" si="58"/>
        <v>0</v>
      </c>
      <c r="R29" s="5">
        <v>0</v>
      </c>
      <c r="S29" s="5">
        <v>0</v>
      </c>
      <c r="T29" s="5">
        <f t="shared" si="59"/>
        <v>0</v>
      </c>
      <c r="U29" s="5">
        <v>0</v>
      </c>
      <c r="V29" s="5">
        <v>0</v>
      </c>
      <c r="W29" s="5">
        <f t="shared" si="60"/>
        <v>0</v>
      </c>
      <c r="X29" s="5">
        <v>0</v>
      </c>
      <c r="Y29" s="5">
        <v>0</v>
      </c>
      <c r="Z29" s="5">
        <f t="shared" si="61"/>
        <v>0</v>
      </c>
      <c r="AA29" s="5">
        <v>0</v>
      </c>
      <c r="AB29" s="5">
        <v>0</v>
      </c>
      <c r="AC29" s="5">
        <f t="shared" si="62"/>
        <v>0</v>
      </c>
      <c r="AD29" s="5">
        <v>0</v>
      </c>
      <c r="AE29" s="5">
        <v>0</v>
      </c>
      <c r="AF29" s="5">
        <f t="shared" si="63"/>
        <v>0</v>
      </c>
      <c r="AG29" s="5">
        <v>0</v>
      </c>
      <c r="AH29" s="5">
        <v>0</v>
      </c>
      <c r="AI29" s="5">
        <f t="shared" si="64"/>
        <v>0</v>
      </c>
      <c r="AJ29" s="5">
        <v>0</v>
      </c>
      <c r="AK29" s="5">
        <v>0</v>
      </c>
      <c r="AL29" s="5">
        <f t="shared" si="65"/>
        <v>0</v>
      </c>
      <c r="AM29" s="5">
        <v>0</v>
      </c>
      <c r="AN29" s="5">
        <v>0</v>
      </c>
      <c r="AO29" s="5">
        <f t="shared" si="66"/>
        <v>0</v>
      </c>
      <c r="AP29" s="5">
        <v>0</v>
      </c>
      <c r="AQ29" s="5">
        <v>0</v>
      </c>
      <c r="AR29" s="5">
        <f t="shared" si="67"/>
        <v>0</v>
      </c>
      <c r="AS29" s="5">
        <v>0</v>
      </c>
      <c r="AT29" s="5">
        <v>0</v>
      </c>
      <c r="AU29" s="5">
        <f t="shared" si="68"/>
        <v>0</v>
      </c>
      <c r="AV29" s="5">
        <v>0</v>
      </c>
      <c r="AW29" s="5">
        <v>0</v>
      </c>
      <c r="AX29" s="5">
        <f t="shared" si="69"/>
        <v>0</v>
      </c>
      <c r="AY29" s="5">
        <v>0</v>
      </c>
      <c r="AZ29" s="5">
        <v>0</v>
      </c>
      <c r="BA29" s="5">
        <f t="shared" si="70"/>
        <v>0</v>
      </c>
      <c r="BB29" s="5">
        <v>0</v>
      </c>
      <c r="BC29" s="5">
        <v>0</v>
      </c>
      <c r="BD29" s="5">
        <f t="shared" si="71"/>
        <v>0</v>
      </c>
      <c r="BE29" s="5">
        <v>0</v>
      </c>
      <c r="BF29" s="5">
        <v>0</v>
      </c>
      <c r="BG29" s="5">
        <f t="shared" si="72"/>
        <v>0</v>
      </c>
      <c r="BH29" s="5">
        <v>0</v>
      </c>
      <c r="BI29" s="5">
        <v>0</v>
      </c>
      <c r="BJ29" s="5">
        <f t="shared" si="73"/>
        <v>0</v>
      </c>
      <c r="BK29" s="5">
        <v>0</v>
      </c>
      <c r="BL29" s="5">
        <v>0</v>
      </c>
      <c r="BM29" s="5">
        <f t="shared" si="74"/>
        <v>0</v>
      </c>
      <c r="BN29" s="5">
        <v>0</v>
      </c>
      <c r="BO29" s="5">
        <v>0</v>
      </c>
      <c r="BP29" s="5">
        <f t="shared" si="75"/>
        <v>0</v>
      </c>
      <c r="BQ29" s="5">
        <v>0</v>
      </c>
      <c r="BR29" s="5">
        <v>0</v>
      </c>
      <c r="BS29" s="5">
        <f t="shared" si="76"/>
        <v>0</v>
      </c>
      <c r="BT29" s="5">
        <v>0</v>
      </c>
      <c r="BU29" s="5">
        <v>0</v>
      </c>
      <c r="BV29" s="5">
        <f t="shared" si="77"/>
        <v>0</v>
      </c>
      <c r="BW29" s="5">
        <v>0</v>
      </c>
      <c r="BX29" s="5">
        <v>0</v>
      </c>
      <c r="BY29" s="5">
        <f t="shared" si="78"/>
        <v>0</v>
      </c>
      <c r="BZ29" s="5">
        <v>0</v>
      </c>
      <c r="CA29" s="5">
        <v>0</v>
      </c>
      <c r="CB29" s="5">
        <f t="shared" si="79"/>
        <v>0</v>
      </c>
      <c r="CC29" s="5">
        <v>0</v>
      </c>
      <c r="CD29" s="5">
        <v>0</v>
      </c>
      <c r="CE29" s="5">
        <f t="shared" si="80"/>
        <v>0</v>
      </c>
      <c r="CF29" s="5">
        <v>0</v>
      </c>
      <c r="CG29" s="5">
        <v>0</v>
      </c>
      <c r="CH29" s="5">
        <f t="shared" si="81"/>
        <v>0</v>
      </c>
      <c r="CI29" s="5">
        <v>0</v>
      </c>
      <c r="CJ29" s="5">
        <v>0</v>
      </c>
      <c r="CK29" s="5">
        <f t="shared" si="82"/>
        <v>0</v>
      </c>
      <c r="CL29" s="5">
        <v>0</v>
      </c>
      <c r="CM29" s="5">
        <v>0</v>
      </c>
      <c r="CN29" s="5">
        <f t="shared" si="83"/>
        <v>0</v>
      </c>
      <c r="CO29" s="5">
        <v>0</v>
      </c>
      <c r="CP29" s="5">
        <v>0</v>
      </c>
      <c r="CQ29" s="5">
        <f t="shared" si="84"/>
        <v>0</v>
      </c>
      <c r="CR29" s="5">
        <v>0</v>
      </c>
      <c r="CS29" s="5">
        <v>0</v>
      </c>
      <c r="CT29" s="5">
        <f t="shared" si="85"/>
        <v>0</v>
      </c>
      <c r="CU29" s="5">
        <v>0</v>
      </c>
      <c r="CV29" s="5">
        <v>0</v>
      </c>
      <c r="CW29" s="5">
        <f t="shared" si="86"/>
        <v>0</v>
      </c>
      <c r="CX29" s="5">
        <v>0</v>
      </c>
      <c r="CY29" s="5">
        <v>0</v>
      </c>
      <c r="CZ29" s="5">
        <f t="shared" si="87"/>
        <v>0</v>
      </c>
      <c r="DA29" s="5">
        <v>0</v>
      </c>
      <c r="DB29" s="5">
        <v>0</v>
      </c>
      <c r="DC29" s="5">
        <f t="shared" si="88"/>
        <v>0</v>
      </c>
      <c r="DD29" s="5">
        <v>3850.2</v>
      </c>
      <c r="DE29" s="5">
        <v>0</v>
      </c>
      <c r="DF29" s="5">
        <f t="shared" si="89"/>
        <v>3850.2</v>
      </c>
      <c r="DG29" s="5">
        <v>0</v>
      </c>
      <c r="DH29" s="5">
        <v>0</v>
      </c>
      <c r="DI29" s="5">
        <f t="shared" si="90"/>
        <v>0</v>
      </c>
      <c r="DJ29" s="5">
        <v>0</v>
      </c>
      <c r="DK29" s="5">
        <v>0</v>
      </c>
      <c r="DL29" s="5">
        <f t="shared" si="91"/>
        <v>0</v>
      </c>
      <c r="DM29" s="5">
        <v>0</v>
      </c>
      <c r="DN29" s="5">
        <v>0</v>
      </c>
      <c r="DO29" s="5">
        <f t="shared" si="92"/>
        <v>0</v>
      </c>
      <c r="DP29" s="5">
        <v>0</v>
      </c>
      <c r="DQ29" s="5">
        <v>0</v>
      </c>
      <c r="DR29" s="5">
        <f t="shared" si="93"/>
        <v>0</v>
      </c>
      <c r="DS29" s="5">
        <v>0</v>
      </c>
      <c r="DT29" s="5">
        <v>0</v>
      </c>
      <c r="DU29" s="5">
        <f t="shared" si="94"/>
        <v>0</v>
      </c>
      <c r="DV29" s="5">
        <v>0</v>
      </c>
      <c r="DW29" s="5">
        <v>0</v>
      </c>
      <c r="DX29" s="5">
        <f t="shared" si="95"/>
        <v>0</v>
      </c>
      <c r="DY29" s="5">
        <v>0</v>
      </c>
      <c r="DZ29" s="5">
        <v>0</v>
      </c>
      <c r="EA29" s="5">
        <f t="shared" si="96"/>
        <v>0</v>
      </c>
      <c r="EB29" s="5">
        <v>0</v>
      </c>
      <c r="EC29" s="5">
        <v>0</v>
      </c>
      <c r="ED29" s="5">
        <f t="shared" si="97"/>
        <v>0</v>
      </c>
      <c r="EE29" s="5">
        <v>0</v>
      </c>
      <c r="EF29" s="5">
        <v>0</v>
      </c>
      <c r="EG29" s="5">
        <f t="shared" si="98"/>
        <v>0</v>
      </c>
      <c r="EH29" s="5">
        <v>0</v>
      </c>
      <c r="EI29" s="5">
        <v>0</v>
      </c>
      <c r="EJ29" s="5">
        <f t="shared" si="99"/>
        <v>0</v>
      </c>
      <c r="EK29" s="5">
        <v>0</v>
      </c>
      <c r="EL29" s="5">
        <v>0</v>
      </c>
      <c r="EM29" s="5">
        <f t="shared" si="100"/>
        <v>0</v>
      </c>
      <c r="EN29" s="5">
        <v>0</v>
      </c>
      <c r="EO29" s="5">
        <v>0</v>
      </c>
      <c r="EP29" s="5">
        <f t="shared" si="101"/>
        <v>0</v>
      </c>
      <c r="EQ29" s="5">
        <v>0</v>
      </c>
      <c r="ER29" s="5">
        <v>0</v>
      </c>
      <c r="ES29" s="5">
        <f t="shared" si="102"/>
        <v>0</v>
      </c>
      <c r="ET29" s="5">
        <v>287500</v>
      </c>
      <c r="EU29" s="5">
        <v>0</v>
      </c>
      <c r="EV29" s="5">
        <f t="shared" si="103"/>
        <v>287500</v>
      </c>
      <c r="EW29" s="5">
        <f>VLOOKUP(A29,Sheet2!$A$5:$D$35,3,FALSE)</f>
        <v>224366.68</v>
      </c>
      <c r="EX29" s="5">
        <f>VLOOKUP(A29,Sheet2!$A$5:$D$35,4,FALSE)</f>
        <v>0</v>
      </c>
      <c r="EY29" s="5">
        <f t="shared" si="0"/>
        <v>224366.68</v>
      </c>
      <c r="EZ29" s="5">
        <v>878495.94</v>
      </c>
      <c r="FA29" s="5">
        <v>0</v>
      </c>
      <c r="FB29" s="5">
        <f t="shared" si="1"/>
        <v>878495.94</v>
      </c>
      <c r="FC29" s="5">
        <v>479551.04</v>
      </c>
      <c r="FD29" s="5">
        <v>0</v>
      </c>
      <c r="FE29" s="5">
        <f t="shared" si="52"/>
        <v>479551.04</v>
      </c>
      <c r="FF29" s="5">
        <f t="shared" si="53"/>
        <v>1873763.8599999999</v>
      </c>
    </row>
    <row r="30" spans="1:162">
      <c r="A30" t="s">
        <v>57</v>
      </c>
      <c r="B30" t="s">
        <v>58</v>
      </c>
      <c r="C30" s="5">
        <v>0</v>
      </c>
      <c r="D30" s="5">
        <v>0</v>
      </c>
      <c r="E30" s="5">
        <f t="shared" si="54"/>
        <v>0</v>
      </c>
      <c r="F30" s="5">
        <v>0</v>
      </c>
      <c r="G30" s="5">
        <v>0</v>
      </c>
      <c r="H30" s="5">
        <f t="shared" si="55"/>
        <v>0</v>
      </c>
      <c r="I30" s="5">
        <v>0</v>
      </c>
      <c r="J30" s="5">
        <v>0</v>
      </c>
      <c r="K30" s="5">
        <f t="shared" si="56"/>
        <v>0</v>
      </c>
      <c r="L30" s="5">
        <v>0</v>
      </c>
      <c r="M30" s="5">
        <v>0</v>
      </c>
      <c r="N30" s="5">
        <f t="shared" si="57"/>
        <v>0</v>
      </c>
      <c r="O30" s="5">
        <v>0</v>
      </c>
      <c r="P30" s="5">
        <v>0</v>
      </c>
      <c r="Q30" s="5">
        <f t="shared" si="58"/>
        <v>0</v>
      </c>
      <c r="R30" s="5">
        <v>0</v>
      </c>
      <c r="S30" s="5">
        <v>0</v>
      </c>
      <c r="T30" s="5">
        <f t="shared" si="59"/>
        <v>0</v>
      </c>
      <c r="U30" s="5">
        <v>0</v>
      </c>
      <c r="V30" s="5">
        <v>0</v>
      </c>
      <c r="W30" s="5">
        <f t="shared" si="60"/>
        <v>0</v>
      </c>
      <c r="X30" s="5">
        <v>0</v>
      </c>
      <c r="Y30" s="5">
        <v>0</v>
      </c>
      <c r="Z30" s="5">
        <f t="shared" si="61"/>
        <v>0</v>
      </c>
      <c r="AA30" s="5">
        <v>0</v>
      </c>
      <c r="AB30" s="5">
        <v>0</v>
      </c>
      <c r="AC30" s="5">
        <f t="shared" si="62"/>
        <v>0</v>
      </c>
      <c r="AD30" s="5">
        <v>0</v>
      </c>
      <c r="AE30" s="5">
        <v>0</v>
      </c>
      <c r="AF30" s="5">
        <f t="shared" si="63"/>
        <v>0</v>
      </c>
      <c r="AG30" s="5">
        <v>0</v>
      </c>
      <c r="AH30" s="5">
        <v>0</v>
      </c>
      <c r="AI30" s="5">
        <f t="shared" si="64"/>
        <v>0</v>
      </c>
      <c r="AJ30" s="5">
        <v>0</v>
      </c>
      <c r="AK30" s="5">
        <v>0</v>
      </c>
      <c r="AL30" s="5">
        <f t="shared" si="65"/>
        <v>0</v>
      </c>
      <c r="AM30" s="5">
        <v>0</v>
      </c>
      <c r="AN30" s="5">
        <v>0</v>
      </c>
      <c r="AO30" s="5">
        <f t="shared" si="66"/>
        <v>0</v>
      </c>
      <c r="AP30" s="5">
        <v>0</v>
      </c>
      <c r="AQ30" s="5">
        <v>0</v>
      </c>
      <c r="AR30" s="5">
        <f t="shared" si="67"/>
        <v>0</v>
      </c>
      <c r="AS30" s="5">
        <v>0</v>
      </c>
      <c r="AT30" s="5">
        <v>0</v>
      </c>
      <c r="AU30" s="5">
        <f t="shared" si="68"/>
        <v>0</v>
      </c>
      <c r="AV30" s="5">
        <v>0</v>
      </c>
      <c r="AW30" s="5">
        <v>0</v>
      </c>
      <c r="AX30" s="5">
        <f t="shared" si="69"/>
        <v>0</v>
      </c>
      <c r="AY30" s="5">
        <v>0</v>
      </c>
      <c r="AZ30" s="5">
        <v>0</v>
      </c>
      <c r="BA30" s="5">
        <f t="shared" si="70"/>
        <v>0</v>
      </c>
      <c r="BB30" s="5">
        <v>0</v>
      </c>
      <c r="BC30" s="5">
        <v>0</v>
      </c>
      <c r="BD30" s="5">
        <f t="shared" si="71"/>
        <v>0</v>
      </c>
      <c r="BE30" s="5">
        <v>0</v>
      </c>
      <c r="BF30" s="5">
        <v>0</v>
      </c>
      <c r="BG30" s="5">
        <f t="shared" si="72"/>
        <v>0</v>
      </c>
      <c r="BH30" s="5">
        <v>0</v>
      </c>
      <c r="BI30" s="5">
        <v>0</v>
      </c>
      <c r="BJ30" s="5">
        <f t="shared" si="73"/>
        <v>0</v>
      </c>
      <c r="BK30" s="5">
        <v>0</v>
      </c>
      <c r="BL30" s="5">
        <v>0</v>
      </c>
      <c r="BM30" s="5">
        <f t="shared" si="74"/>
        <v>0</v>
      </c>
      <c r="BN30" s="5">
        <v>0</v>
      </c>
      <c r="BO30" s="5">
        <v>0</v>
      </c>
      <c r="BP30" s="5">
        <f t="shared" si="75"/>
        <v>0</v>
      </c>
      <c r="BQ30" s="5">
        <v>0</v>
      </c>
      <c r="BR30" s="5">
        <v>0</v>
      </c>
      <c r="BS30" s="5">
        <f t="shared" si="76"/>
        <v>0</v>
      </c>
      <c r="BT30" s="5">
        <v>0</v>
      </c>
      <c r="BU30" s="5">
        <v>0</v>
      </c>
      <c r="BV30" s="5">
        <f t="shared" si="77"/>
        <v>0</v>
      </c>
      <c r="BW30" s="5">
        <v>0</v>
      </c>
      <c r="BX30" s="5">
        <v>0</v>
      </c>
      <c r="BY30" s="5">
        <f t="shared" si="78"/>
        <v>0</v>
      </c>
      <c r="BZ30" s="5">
        <v>0</v>
      </c>
      <c r="CA30" s="5">
        <v>0</v>
      </c>
      <c r="CB30" s="5">
        <f t="shared" si="79"/>
        <v>0</v>
      </c>
      <c r="CC30" s="5">
        <v>0</v>
      </c>
      <c r="CD30" s="5">
        <v>0</v>
      </c>
      <c r="CE30" s="5">
        <f t="shared" si="80"/>
        <v>0</v>
      </c>
      <c r="CF30" s="5">
        <v>0</v>
      </c>
      <c r="CG30" s="5">
        <v>0</v>
      </c>
      <c r="CH30" s="5">
        <f t="shared" si="81"/>
        <v>0</v>
      </c>
      <c r="CI30" s="5">
        <v>0</v>
      </c>
      <c r="CJ30" s="5">
        <v>0</v>
      </c>
      <c r="CK30" s="5">
        <f t="shared" si="82"/>
        <v>0</v>
      </c>
      <c r="CL30" s="5">
        <v>0</v>
      </c>
      <c r="CM30" s="5">
        <v>0</v>
      </c>
      <c r="CN30" s="5">
        <f t="shared" si="83"/>
        <v>0</v>
      </c>
      <c r="CO30" s="5">
        <v>0</v>
      </c>
      <c r="CP30" s="5">
        <v>0</v>
      </c>
      <c r="CQ30" s="5">
        <f t="shared" si="84"/>
        <v>0</v>
      </c>
      <c r="CR30" s="5">
        <v>0</v>
      </c>
      <c r="CS30" s="5">
        <v>0</v>
      </c>
      <c r="CT30" s="5">
        <f t="shared" si="85"/>
        <v>0</v>
      </c>
      <c r="CU30" s="5">
        <v>0</v>
      </c>
      <c r="CV30" s="5">
        <v>0</v>
      </c>
      <c r="CW30" s="5">
        <f t="shared" si="86"/>
        <v>0</v>
      </c>
      <c r="CX30" s="5">
        <v>0</v>
      </c>
      <c r="CY30" s="5">
        <v>0</v>
      </c>
      <c r="CZ30" s="5">
        <f t="shared" si="87"/>
        <v>0</v>
      </c>
      <c r="DA30" s="5">
        <v>0</v>
      </c>
      <c r="DB30" s="5">
        <v>0</v>
      </c>
      <c r="DC30" s="5">
        <f t="shared" si="88"/>
        <v>0</v>
      </c>
      <c r="DD30" s="5">
        <v>0</v>
      </c>
      <c r="DE30" s="5">
        <v>0</v>
      </c>
      <c r="DF30" s="5">
        <f t="shared" si="89"/>
        <v>0</v>
      </c>
      <c r="DG30" s="5">
        <v>0</v>
      </c>
      <c r="DH30" s="5">
        <v>0</v>
      </c>
      <c r="DI30" s="5">
        <f t="shared" si="90"/>
        <v>0</v>
      </c>
      <c r="DJ30" s="5">
        <v>0</v>
      </c>
      <c r="DK30" s="5">
        <v>0</v>
      </c>
      <c r="DL30" s="5">
        <f t="shared" si="91"/>
        <v>0</v>
      </c>
      <c r="DM30" s="5">
        <v>6451.2</v>
      </c>
      <c r="DN30" s="5">
        <v>0</v>
      </c>
      <c r="DO30" s="5">
        <f t="shared" si="92"/>
        <v>6451.2</v>
      </c>
      <c r="DP30" s="5">
        <v>0</v>
      </c>
      <c r="DQ30" s="5">
        <v>0</v>
      </c>
      <c r="DR30" s="5">
        <f t="shared" si="93"/>
        <v>0</v>
      </c>
      <c r="DS30" s="5">
        <v>0</v>
      </c>
      <c r="DT30" s="5">
        <v>0</v>
      </c>
      <c r="DU30" s="5">
        <f t="shared" si="94"/>
        <v>0</v>
      </c>
      <c r="DV30" s="5">
        <v>0</v>
      </c>
      <c r="DW30" s="5">
        <v>0</v>
      </c>
      <c r="DX30" s="5">
        <f t="shared" si="95"/>
        <v>0</v>
      </c>
      <c r="DY30" s="5">
        <v>0</v>
      </c>
      <c r="DZ30" s="5">
        <v>0</v>
      </c>
      <c r="EA30" s="5">
        <f t="shared" si="96"/>
        <v>0</v>
      </c>
      <c r="EB30" s="5">
        <v>0</v>
      </c>
      <c r="EC30" s="5">
        <v>0</v>
      </c>
      <c r="ED30" s="5">
        <f t="shared" si="97"/>
        <v>0</v>
      </c>
      <c r="EE30" s="5">
        <v>0</v>
      </c>
      <c r="EF30" s="5">
        <v>0</v>
      </c>
      <c r="EG30" s="5">
        <f t="shared" si="98"/>
        <v>0</v>
      </c>
      <c r="EH30" s="5">
        <v>0</v>
      </c>
      <c r="EI30" s="5">
        <v>0</v>
      </c>
      <c r="EJ30" s="5">
        <f t="shared" si="99"/>
        <v>0</v>
      </c>
      <c r="EK30" s="5">
        <v>0</v>
      </c>
      <c r="EL30" s="5">
        <v>0</v>
      </c>
      <c r="EM30" s="5">
        <f t="shared" si="100"/>
        <v>0</v>
      </c>
      <c r="EN30" s="5">
        <v>0</v>
      </c>
      <c r="EO30" s="5">
        <v>0</v>
      </c>
      <c r="EP30" s="5">
        <f t="shared" si="101"/>
        <v>0</v>
      </c>
      <c r="EQ30" s="5">
        <v>0</v>
      </c>
      <c r="ER30" s="5">
        <v>0</v>
      </c>
      <c r="ES30" s="5">
        <f t="shared" si="102"/>
        <v>0</v>
      </c>
      <c r="ET30" s="5">
        <v>1980000</v>
      </c>
      <c r="EU30" s="5">
        <v>0</v>
      </c>
      <c r="EV30" s="5">
        <f t="shared" si="103"/>
        <v>1980000</v>
      </c>
      <c r="EW30" s="5">
        <v>0</v>
      </c>
      <c r="EX30" s="5">
        <v>0</v>
      </c>
      <c r="EY30" s="5">
        <f t="shared" si="0"/>
        <v>0</v>
      </c>
      <c r="EZ30" s="5">
        <v>482900</v>
      </c>
      <c r="FA30" s="5">
        <v>0</v>
      </c>
      <c r="FB30" s="5">
        <f t="shared" si="1"/>
        <v>482900</v>
      </c>
      <c r="FC30" s="5">
        <v>0</v>
      </c>
      <c r="FD30" s="5">
        <v>0</v>
      </c>
      <c r="FE30" s="5">
        <f t="shared" si="52"/>
        <v>0</v>
      </c>
      <c r="FF30" s="5">
        <f t="shared" si="53"/>
        <v>2469351.2000000002</v>
      </c>
    </row>
    <row r="31" spans="1:162">
      <c r="A31" t="s">
        <v>59</v>
      </c>
      <c r="B31" t="s">
        <v>60</v>
      </c>
      <c r="C31" s="5">
        <v>0</v>
      </c>
      <c r="D31" s="5">
        <v>0</v>
      </c>
      <c r="E31" s="5">
        <f t="shared" si="54"/>
        <v>0</v>
      </c>
      <c r="F31" s="5">
        <v>0</v>
      </c>
      <c r="G31" s="5">
        <v>0</v>
      </c>
      <c r="H31" s="5">
        <f t="shared" si="55"/>
        <v>0</v>
      </c>
      <c r="I31" s="5">
        <v>0</v>
      </c>
      <c r="J31" s="5">
        <v>0</v>
      </c>
      <c r="K31" s="5">
        <f t="shared" si="56"/>
        <v>0</v>
      </c>
      <c r="L31" s="5">
        <v>0</v>
      </c>
      <c r="M31" s="5">
        <v>0</v>
      </c>
      <c r="N31" s="5">
        <f t="shared" si="57"/>
        <v>0</v>
      </c>
      <c r="O31" s="5">
        <v>0</v>
      </c>
      <c r="P31" s="5">
        <v>0</v>
      </c>
      <c r="Q31" s="5">
        <f t="shared" si="58"/>
        <v>0</v>
      </c>
      <c r="R31" s="5">
        <v>0</v>
      </c>
      <c r="S31" s="5">
        <v>0</v>
      </c>
      <c r="T31" s="5">
        <f t="shared" si="59"/>
        <v>0</v>
      </c>
      <c r="U31" s="5">
        <v>0</v>
      </c>
      <c r="V31" s="5">
        <v>0</v>
      </c>
      <c r="W31" s="5">
        <f t="shared" si="60"/>
        <v>0</v>
      </c>
      <c r="X31" s="5">
        <v>0</v>
      </c>
      <c r="Y31" s="5">
        <v>0</v>
      </c>
      <c r="Z31" s="5">
        <f t="shared" si="61"/>
        <v>0</v>
      </c>
      <c r="AA31" s="5">
        <v>0</v>
      </c>
      <c r="AB31" s="5">
        <v>0</v>
      </c>
      <c r="AC31" s="5">
        <f t="shared" si="62"/>
        <v>0</v>
      </c>
      <c r="AD31" s="5">
        <v>0</v>
      </c>
      <c r="AE31" s="5">
        <v>0</v>
      </c>
      <c r="AF31" s="5">
        <f t="shared" si="63"/>
        <v>0</v>
      </c>
      <c r="AG31" s="5">
        <v>0</v>
      </c>
      <c r="AH31" s="5">
        <v>0</v>
      </c>
      <c r="AI31" s="5">
        <f t="shared" si="64"/>
        <v>0</v>
      </c>
      <c r="AJ31" s="5">
        <v>0</v>
      </c>
      <c r="AK31" s="5">
        <v>0</v>
      </c>
      <c r="AL31" s="5">
        <f t="shared" si="65"/>
        <v>0</v>
      </c>
      <c r="AM31" s="5">
        <v>0</v>
      </c>
      <c r="AN31" s="5">
        <v>0</v>
      </c>
      <c r="AO31" s="5">
        <f t="shared" si="66"/>
        <v>0</v>
      </c>
      <c r="AP31" s="5">
        <v>0</v>
      </c>
      <c r="AQ31" s="5">
        <v>0</v>
      </c>
      <c r="AR31" s="5">
        <f t="shared" si="67"/>
        <v>0</v>
      </c>
      <c r="AS31" s="5">
        <v>0</v>
      </c>
      <c r="AT31" s="5">
        <v>0</v>
      </c>
      <c r="AU31" s="5">
        <f t="shared" si="68"/>
        <v>0</v>
      </c>
      <c r="AV31" s="5">
        <v>0</v>
      </c>
      <c r="AW31" s="5">
        <v>0</v>
      </c>
      <c r="AX31" s="5">
        <f t="shared" si="69"/>
        <v>0</v>
      </c>
      <c r="AY31" s="5">
        <v>0</v>
      </c>
      <c r="AZ31" s="5">
        <v>0</v>
      </c>
      <c r="BA31" s="5">
        <f t="shared" si="70"/>
        <v>0</v>
      </c>
      <c r="BB31" s="5">
        <v>0</v>
      </c>
      <c r="BC31" s="5">
        <v>0</v>
      </c>
      <c r="BD31" s="5">
        <f t="shared" si="71"/>
        <v>0</v>
      </c>
      <c r="BE31" s="5">
        <v>0</v>
      </c>
      <c r="BF31" s="5">
        <v>0</v>
      </c>
      <c r="BG31" s="5">
        <f t="shared" si="72"/>
        <v>0</v>
      </c>
      <c r="BH31" s="5">
        <v>0</v>
      </c>
      <c r="BI31" s="5">
        <v>0</v>
      </c>
      <c r="BJ31" s="5">
        <f t="shared" si="73"/>
        <v>0</v>
      </c>
      <c r="BK31" s="5">
        <v>0</v>
      </c>
      <c r="BL31" s="5">
        <v>0</v>
      </c>
      <c r="BM31" s="5">
        <f t="shared" si="74"/>
        <v>0</v>
      </c>
      <c r="BN31" s="5">
        <v>0</v>
      </c>
      <c r="BO31" s="5">
        <v>0</v>
      </c>
      <c r="BP31" s="5">
        <f t="shared" si="75"/>
        <v>0</v>
      </c>
      <c r="BQ31" s="5">
        <v>0</v>
      </c>
      <c r="BR31" s="5">
        <v>0</v>
      </c>
      <c r="BS31" s="5">
        <f t="shared" si="76"/>
        <v>0</v>
      </c>
      <c r="BT31" s="5">
        <v>0</v>
      </c>
      <c r="BU31" s="5">
        <v>0</v>
      </c>
      <c r="BV31" s="5">
        <f t="shared" si="77"/>
        <v>0</v>
      </c>
      <c r="BW31" s="5">
        <v>0</v>
      </c>
      <c r="BX31" s="5">
        <v>0</v>
      </c>
      <c r="BY31" s="5">
        <f t="shared" si="78"/>
        <v>0</v>
      </c>
      <c r="BZ31" s="5">
        <v>0</v>
      </c>
      <c r="CA31" s="5">
        <v>0</v>
      </c>
      <c r="CB31" s="5">
        <f t="shared" si="79"/>
        <v>0</v>
      </c>
      <c r="CC31" s="5">
        <v>0</v>
      </c>
      <c r="CD31" s="5">
        <v>0</v>
      </c>
      <c r="CE31" s="5">
        <f t="shared" si="80"/>
        <v>0</v>
      </c>
      <c r="CF31" s="5">
        <v>0</v>
      </c>
      <c r="CG31" s="5">
        <v>0</v>
      </c>
      <c r="CH31" s="5">
        <f t="shared" si="81"/>
        <v>0</v>
      </c>
      <c r="CI31" s="5">
        <v>0</v>
      </c>
      <c r="CJ31" s="5">
        <v>0</v>
      </c>
      <c r="CK31" s="5">
        <f t="shared" si="82"/>
        <v>0</v>
      </c>
      <c r="CL31" s="5">
        <v>0</v>
      </c>
      <c r="CM31" s="5">
        <v>0</v>
      </c>
      <c r="CN31" s="5">
        <f t="shared" si="83"/>
        <v>0</v>
      </c>
      <c r="CO31" s="5">
        <v>0</v>
      </c>
      <c r="CP31" s="5">
        <v>0</v>
      </c>
      <c r="CQ31" s="5">
        <f t="shared" si="84"/>
        <v>0</v>
      </c>
      <c r="CR31" s="5">
        <v>0</v>
      </c>
      <c r="CS31" s="5">
        <v>0</v>
      </c>
      <c r="CT31" s="5">
        <f t="shared" si="85"/>
        <v>0</v>
      </c>
      <c r="CU31" s="5">
        <v>0</v>
      </c>
      <c r="CV31" s="5">
        <v>0</v>
      </c>
      <c r="CW31" s="5">
        <f t="shared" si="86"/>
        <v>0</v>
      </c>
      <c r="CX31" s="5">
        <v>0</v>
      </c>
      <c r="CY31" s="5">
        <v>0</v>
      </c>
      <c r="CZ31" s="5">
        <f t="shared" si="87"/>
        <v>0</v>
      </c>
      <c r="DA31" s="5">
        <v>0</v>
      </c>
      <c r="DB31" s="5">
        <v>0</v>
      </c>
      <c r="DC31" s="5">
        <f t="shared" si="88"/>
        <v>0</v>
      </c>
      <c r="DD31" s="5">
        <v>0</v>
      </c>
      <c r="DE31" s="5">
        <v>0</v>
      </c>
      <c r="DF31" s="5">
        <f t="shared" si="89"/>
        <v>0</v>
      </c>
      <c r="DG31" s="5">
        <v>0</v>
      </c>
      <c r="DH31" s="5">
        <v>0</v>
      </c>
      <c r="DI31" s="5">
        <f t="shared" si="90"/>
        <v>0</v>
      </c>
      <c r="DJ31" s="5">
        <v>0</v>
      </c>
      <c r="DK31" s="5">
        <v>0</v>
      </c>
      <c r="DL31" s="5">
        <f t="shared" si="91"/>
        <v>0</v>
      </c>
      <c r="DM31" s="5">
        <v>0</v>
      </c>
      <c r="DN31" s="5">
        <v>0</v>
      </c>
      <c r="DO31" s="5">
        <f t="shared" si="92"/>
        <v>0</v>
      </c>
      <c r="DP31" s="5">
        <v>0</v>
      </c>
      <c r="DQ31" s="5">
        <v>0</v>
      </c>
      <c r="DR31" s="5">
        <f t="shared" si="93"/>
        <v>0</v>
      </c>
      <c r="DS31" s="5">
        <v>0</v>
      </c>
      <c r="DT31" s="5">
        <v>0</v>
      </c>
      <c r="DU31" s="5">
        <f t="shared" si="94"/>
        <v>0</v>
      </c>
      <c r="DV31" s="5">
        <v>0</v>
      </c>
      <c r="DW31" s="5">
        <v>0</v>
      </c>
      <c r="DX31" s="5">
        <f t="shared" si="95"/>
        <v>0</v>
      </c>
      <c r="DY31" s="5">
        <v>0</v>
      </c>
      <c r="DZ31" s="5">
        <v>0</v>
      </c>
      <c r="EA31" s="5">
        <f t="shared" si="96"/>
        <v>0</v>
      </c>
      <c r="EB31" s="5">
        <v>0</v>
      </c>
      <c r="EC31" s="5">
        <v>0</v>
      </c>
      <c r="ED31" s="5">
        <f t="shared" si="97"/>
        <v>0</v>
      </c>
      <c r="EE31" s="5">
        <v>0</v>
      </c>
      <c r="EF31" s="5">
        <v>0</v>
      </c>
      <c r="EG31" s="5">
        <f t="shared" si="98"/>
        <v>0</v>
      </c>
      <c r="EH31" s="5">
        <v>0</v>
      </c>
      <c r="EI31" s="5">
        <v>0</v>
      </c>
      <c r="EJ31" s="5">
        <f t="shared" si="99"/>
        <v>0</v>
      </c>
      <c r="EK31" s="5">
        <v>0</v>
      </c>
      <c r="EL31" s="5">
        <v>0</v>
      </c>
      <c r="EM31" s="5">
        <f t="shared" si="100"/>
        <v>0</v>
      </c>
      <c r="EN31" s="5">
        <v>0</v>
      </c>
      <c r="EO31" s="5">
        <v>0</v>
      </c>
      <c r="EP31" s="5">
        <f t="shared" si="101"/>
        <v>0</v>
      </c>
      <c r="EQ31" s="5">
        <v>0</v>
      </c>
      <c r="ER31" s="5">
        <v>0</v>
      </c>
      <c r="ES31" s="5">
        <f t="shared" si="102"/>
        <v>0</v>
      </c>
      <c r="ET31" s="5">
        <v>529822.81999999995</v>
      </c>
      <c r="EU31" s="5">
        <v>0</v>
      </c>
      <c r="EV31" s="5">
        <f t="shared" si="103"/>
        <v>529822.81999999995</v>
      </c>
      <c r="EW31" s="5">
        <f>VLOOKUP(A31,Sheet2!$A$5:$D$35,3,FALSE)</f>
        <v>211929.13</v>
      </c>
      <c r="EX31" s="5">
        <f>VLOOKUP(A31,Sheet2!$A$5:$D$35,4,FALSE)</f>
        <v>0</v>
      </c>
      <c r="EY31" s="5">
        <f t="shared" si="0"/>
        <v>211929.13</v>
      </c>
      <c r="EZ31" s="5">
        <v>0</v>
      </c>
      <c r="FA31" s="5">
        <v>0</v>
      </c>
      <c r="FB31" s="5">
        <f t="shared" si="1"/>
        <v>0</v>
      </c>
      <c r="FC31" s="5">
        <v>0</v>
      </c>
      <c r="FD31" s="5">
        <v>0</v>
      </c>
      <c r="FE31" s="5">
        <f t="shared" si="52"/>
        <v>0</v>
      </c>
      <c r="FF31" s="5">
        <f t="shared" si="53"/>
        <v>741751.95</v>
      </c>
    </row>
    <row r="32" spans="1:162">
      <c r="A32" t="s">
        <v>61</v>
      </c>
      <c r="B32" t="s">
        <v>62</v>
      </c>
      <c r="C32" s="5">
        <v>0</v>
      </c>
      <c r="D32" s="5">
        <v>0</v>
      </c>
      <c r="E32" s="5">
        <f t="shared" si="54"/>
        <v>0</v>
      </c>
      <c r="F32" s="5">
        <v>0</v>
      </c>
      <c r="G32" s="5">
        <v>0</v>
      </c>
      <c r="H32" s="5">
        <f t="shared" si="55"/>
        <v>0</v>
      </c>
      <c r="I32" s="5">
        <v>0</v>
      </c>
      <c r="J32" s="5">
        <v>0</v>
      </c>
      <c r="K32" s="5">
        <f t="shared" si="56"/>
        <v>0</v>
      </c>
      <c r="L32" s="5">
        <v>0</v>
      </c>
      <c r="M32" s="5">
        <v>0</v>
      </c>
      <c r="N32" s="5">
        <f t="shared" si="57"/>
        <v>0</v>
      </c>
      <c r="O32" s="5">
        <v>0</v>
      </c>
      <c r="P32" s="5">
        <v>0</v>
      </c>
      <c r="Q32" s="5">
        <f t="shared" si="58"/>
        <v>0</v>
      </c>
      <c r="R32" s="5">
        <v>0</v>
      </c>
      <c r="S32" s="5">
        <v>0</v>
      </c>
      <c r="T32" s="5">
        <f t="shared" si="59"/>
        <v>0</v>
      </c>
      <c r="U32" s="5">
        <v>0</v>
      </c>
      <c r="V32" s="5">
        <v>0</v>
      </c>
      <c r="W32" s="5">
        <f t="shared" si="60"/>
        <v>0</v>
      </c>
      <c r="X32" s="5">
        <v>0</v>
      </c>
      <c r="Y32" s="5">
        <v>0</v>
      </c>
      <c r="Z32" s="5">
        <f t="shared" si="61"/>
        <v>0</v>
      </c>
      <c r="AA32" s="5">
        <v>0</v>
      </c>
      <c r="AB32" s="5">
        <v>0</v>
      </c>
      <c r="AC32" s="5">
        <f t="shared" si="62"/>
        <v>0</v>
      </c>
      <c r="AD32" s="5">
        <v>0</v>
      </c>
      <c r="AE32" s="5">
        <v>0</v>
      </c>
      <c r="AF32" s="5">
        <f t="shared" si="63"/>
        <v>0</v>
      </c>
      <c r="AG32" s="5">
        <v>0</v>
      </c>
      <c r="AH32" s="5">
        <v>0</v>
      </c>
      <c r="AI32" s="5">
        <f t="shared" si="64"/>
        <v>0</v>
      </c>
      <c r="AJ32" s="5">
        <v>0</v>
      </c>
      <c r="AK32" s="5">
        <v>0</v>
      </c>
      <c r="AL32" s="5">
        <f t="shared" si="65"/>
        <v>0</v>
      </c>
      <c r="AM32" s="5">
        <v>0</v>
      </c>
      <c r="AN32" s="5">
        <v>0</v>
      </c>
      <c r="AO32" s="5">
        <f t="shared" si="66"/>
        <v>0</v>
      </c>
      <c r="AP32" s="5">
        <v>0</v>
      </c>
      <c r="AQ32" s="5">
        <v>0</v>
      </c>
      <c r="AR32" s="5">
        <f t="shared" si="67"/>
        <v>0</v>
      </c>
      <c r="AS32" s="5">
        <v>0</v>
      </c>
      <c r="AT32" s="5">
        <v>0</v>
      </c>
      <c r="AU32" s="5">
        <f t="shared" si="68"/>
        <v>0</v>
      </c>
      <c r="AV32" s="5">
        <v>0</v>
      </c>
      <c r="AW32" s="5">
        <v>0</v>
      </c>
      <c r="AX32" s="5">
        <f t="shared" si="69"/>
        <v>0</v>
      </c>
      <c r="AY32" s="5">
        <v>0</v>
      </c>
      <c r="AZ32" s="5">
        <v>0</v>
      </c>
      <c r="BA32" s="5">
        <f t="shared" si="70"/>
        <v>0</v>
      </c>
      <c r="BB32" s="5">
        <v>0</v>
      </c>
      <c r="BC32" s="5">
        <v>0</v>
      </c>
      <c r="BD32" s="5">
        <f t="shared" si="71"/>
        <v>0</v>
      </c>
      <c r="BE32" s="5">
        <v>0</v>
      </c>
      <c r="BF32" s="5">
        <v>0</v>
      </c>
      <c r="BG32" s="5">
        <f t="shared" si="72"/>
        <v>0</v>
      </c>
      <c r="BH32" s="5">
        <v>0</v>
      </c>
      <c r="BI32" s="5">
        <v>0</v>
      </c>
      <c r="BJ32" s="5">
        <f t="shared" si="73"/>
        <v>0</v>
      </c>
      <c r="BK32" s="5">
        <v>0</v>
      </c>
      <c r="BL32" s="5">
        <v>0</v>
      </c>
      <c r="BM32" s="5">
        <f t="shared" si="74"/>
        <v>0</v>
      </c>
      <c r="BN32" s="5">
        <v>0</v>
      </c>
      <c r="BO32" s="5">
        <v>0</v>
      </c>
      <c r="BP32" s="5">
        <f t="shared" si="75"/>
        <v>0</v>
      </c>
      <c r="BQ32" s="5">
        <v>0</v>
      </c>
      <c r="BR32" s="5">
        <v>0</v>
      </c>
      <c r="BS32" s="5">
        <f t="shared" si="76"/>
        <v>0</v>
      </c>
      <c r="BT32" s="5">
        <v>146659.5</v>
      </c>
      <c r="BU32" s="5">
        <v>0</v>
      </c>
      <c r="BV32" s="5">
        <f t="shared" si="77"/>
        <v>146659.5</v>
      </c>
      <c r="BW32" s="5">
        <v>0</v>
      </c>
      <c r="BX32" s="5">
        <v>0</v>
      </c>
      <c r="BY32" s="5">
        <f t="shared" si="78"/>
        <v>0</v>
      </c>
      <c r="BZ32" s="5">
        <v>0</v>
      </c>
      <c r="CA32" s="5">
        <v>0</v>
      </c>
      <c r="CB32" s="5">
        <f t="shared" si="79"/>
        <v>0</v>
      </c>
      <c r="CC32" s="5">
        <v>0</v>
      </c>
      <c r="CD32" s="5">
        <v>0</v>
      </c>
      <c r="CE32" s="5">
        <f t="shared" si="80"/>
        <v>0</v>
      </c>
      <c r="CF32" s="5">
        <v>0</v>
      </c>
      <c r="CG32" s="5">
        <v>0</v>
      </c>
      <c r="CH32" s="5">
        <f t="shared" si="81"/>
        <v>0</v>
      </c>
      <c r="CI32" s="5">
        <v>0</v>
      </c>
      <c r="CJ32" s="5">
        <v>0</v>
      </c>
      <c r="CK32" s="5">
        <f t="shared" si="82"/>
        <v>0</v>
      </c>
      <c r="CL32" s="5">
        <v>0</v>
      </c>
      <c r="CM32" s="5">
        <v>0</v>
      </c>
      <c r="CN32" s="5">
        <f t="shared" si="83"/>
        <v>0</v>
      </c>
      <c r="CO32" s="5">
        <v>0</v>
      </c>
      <c r="CP32" s="5">
        <v>0</v>
      </c>
      <c r="CQ32" s="5">
        <f t="shared" si="84"/>
        <v>0</v>
      </c>
      <c r="CR32" s="5">
        <v>0</v>
      </c>
      <c r="CS32" s="5">
        <v>0</v>
      </c>
      <c r="CT32" s="5">
        <f t="shared" si="85"/>
        <v>0</v>
      </c>
      <c r="CU32" s="5">
        <v>0</v>
      </c>
      <c r="CV32" s="5">
        <v>0</v>
      </c>
      <c r="CW32" s="5">
        <f t="shared" si="86"/>
        <v>0</v>
      </c>
      <c r="CX32" s="5">
        <v>0</v>
      </c>
      <c r="CY32" s="5">
        <v>0</v>
      </c>
      <c r="CZ32" s="5">
        <f t="shared" si="87"/>
        <v>0</v>
      </c>
      <c r="DA32" s="5">
        <v>0</v>
      </c>
      <c r="DB32" s="5">
        <v>0</v>
      </c>
      <c r="DC32" s="5">
        <f t="shared" si="88"/>
        <v>0</v>
      </c>
      <c r="DD32" s="5">
        <v>0</v>
      </c>
      <c r="DE32" s="5">
        <v>0</v>
      </c>
      <c r="DF32" s="5">
        <f t="shared" si="89"/>
        <v>0</v>
      </c>
      <c r="DG32" s="5">
        <v>0</v>
      </c>
      <c r="DH32" s="5">
        <v>0</v>
      </c>
      <c r="DI32" s="5">
        <f t="shared" si="90"/>
        <v>0</v>
      </c>
      <c r="DJ32" s="5">
        <v>0</v>
      </c>
      <c r="DK32" s="5">
        <v>0</v>
      </c>
      <c r="DL32" s="5">
        <f t="shared" si="91"/>
        <v>0</v>
      </c>
      <c r="DM32" s="5">
        <v>0</v>
      </c>
      <c r="DN32" s="5">
        <v>0</v>
      </c>
      <c r="DO32" s="5">
        <f t="shared" si="92"/>
        <v>0</v>
      </c>
      <c r="DP32" s="5">
        <v>0</v>
      </c>
      <c r="DQ32" s="5">
        <v>0</v>
      </c>
      <c r="DR32" s="5">
        <f t="shared" si="93"/>
        <v>0</v>
      </c>
      <c r="DS32" s="5">
        <v>0</v>
      </c>
      <c r="DT32" s="5">
        <v>0</v>
      </c>
      <c r="DU32" s="5">
        <f t="shared" si="94"/>
        <v>0</v>
      </c>
      <c r="DV32" s="5">
        <v>11357.4</v>
      </c>
      <c r="DW32" s="5">
        <v>0</v>
      </c>
      <c r="DX32" s="5">
        <f t="shared" si="95"/>
        <v>11357.4</v>
      </c>
      <c r="DY32" s="5">
        <v>26500.6</v>
      </c>
      <c r="DZ32" s="5">
        <v>0</v>
      </c>
      <c r="EA32" s="5">
        <f t="shared" si="96"/>
        <v>26500.6</v>
      </c>
      <c r="EB32" s="5">
        <v>0</v>
      </c>
      <c r="EC32" s="5">
        <v>0</v>
      </c>
      <c r="ED32" s="5">
        <f t="shared" si="97"/>
        <v>0</v>
      </c>
      <c r="EE32" s="5">
        <v>0</v>
      </c>
      <c r="EF32" s="5">
        <v>0</v>
      </c>
      <c r="EG32" s="5">
        <f t="shared" si="98"/>
        <v>0</v>
      </c>
      <c r="EH32" s="5">
        <v>0</v>
      </c>
      <c r="EI32" s="5">
        <v>0</v>
      </c>
      <c r="EJ32" s="5">
        <f t="shared" si="99"/>
        <v>0</v>
      </c>
      <c r="EK32" s="5">
        <v>0</v>
      </c>
      <c r="EL32" s="5">
        <v>0</v>
      </c>
      <c r="EM32" s="5">
        <f t="shared" si="100"/>
        <v>0</v>
      </c>
      <c r="EN32" s="5">
        <v>0</v>
      </c>
      <c r="EO32" s="5">
        <v>0</v>
      </c>
      <c r="EP32" s="5">
        <f t="shared" si="101"/>
        <v>0</v>
      </c>
      <c r="EQ32" s="5">
        <v>0</v>
      </c>
      <c r="ER32" s="5">
        <v>0</v>
      </c>
      <c r="ES32" s="5">
        <f t="shared" si="102"/>
        <v>0</v>
      </c>
      <c r="ET32" s="5">
        <v>0</v>
      </c>
      <c r="EU32" s="5">
        <v>0</v>
      </c>
      <c r="EV32" s="5">
        <f t="shared" si="103"/>
        <v>0</v>
      </c>
      <c r="EW32" s="5">
        <v>0</v>
      </c>
      <c r="EX32" s="5">
        <v>0</v>
      </c>
      <c r="EY32" s="5">
        <f t="shared" si="0"/>
        <v>0</v>
      </c>
      <c r="EZ32" s="5">
        <v>0</v>
      </c>
      <c r="FA32" s="5">
        <v>0</v>
      </c>
      <c r="FB32" s="5">
        <f t="shared" si="1"/>
        <v>0</v>
      </c>
      <c r="FC32" s="5">
        <v>0</v>
      </c>
      <c r="FD32" s="5">
        <v>0</v>
      </c>
      <c r="FE32" s="5">
        <f t="shared" si="52"/>
        <v>0</v>
      </c>
      <c r="FF32" s="5">
        <f t="shared" si="53"/>
        <v>184517.5</v>
      </c>
    </row>
    <row r="33" spans="1:162">
      <c r="A33" t="s">
        <v>63</v>
      </c>
      <c r="B33" t="s">
        <v>64</v>
      </c>
      <c r="C33" s="5">
        <v>0</v>
      </c>
      <c r="D33" s="5">
        <v>0</v>
      </c>
      <c r="E33" s="5">
        <f t="shared" si="54"/>
        <v>0</v>
      </c>
      <c r="F33" s="5">
        <v>0</v>
      </c>
      <c r="G33" s="5">
        <v>0</v>
      </c>
      <c r="H33" s="5">
        <f t="shared" si="55"/>
        <v>0</v>
      </c>
      <c r="I33" s="5">
        <v>0</v>
      </c>
      <c r="J33" s="5">
        <v>0</v>
      </c>
      <c r="K33" s="5">
        <f t="shared" si="56"/>
        <v>0</v>
      </c>
      <c r="L33" s="5">
        <v>0</v>
      </c>
      <c r="M33" s="5">
        <v>0</v>
      </c>
      <c r="N33" s="5">
        <f t="shared" si="57"/>
        <v>0</v>
      </c>
      <c r="O33" s="5">
        <v>0</v>
      </c>
      <c r="P33" s="5">
        <v>0</v>
      </c>
      <c r="Q33" s="5">
        <f t="shared" si="58"/>
        <v>0</v>
      </c>
      <c r="R33" s="5">
        <v>0</v>
      </c>
      <c r="S33" s="5">
        <v>0</v>
      </c>
      <c r="T33" s="5">
        <f t="shared" si="59"/>
        <v>0</v>
      </c>
      <c r="U33" s="5">
        <v>0</v>
      </c>
      <c r="V33" s="5">
        <v>0</v>
      </c>
      <c r="W33" s="5">
        <f t="shared" si="60"/>
        <v>0</v>
      </c>
      <c r="X33" s="5">
        <v>0</v>
      </c>
      <c r="Y33" s="5">
        <v>0</v>
      </c>
      <c r="Z33" s="5">
        <f t="shared" si="61"/>
        <v>0</v>
      </c>
      <c r="AA33" s="5">
        <v>0</v>
      </c>
      <c r="AB33" s="5">
        <v>0</v>
      </c>
      <c r="AC33" s="5">
        <f t="shared" si="62"/>
        <v>0</v>
      </c>
      <c r="AD33" s="5">
        <v>0</v>
      </c>
      <c r="AE33" s="5">
        <v>0</v>
      </c>
      <c r="AF33" s="5">
        <f t="shared" si="63"/>
        <v>0</v>
      </c>
      <c r="AG33" s="5">
        <v>0</v>
      </c>
      <c r="AH33" s="5">
        <v>0</v>
      </c>
      <c r="AI33" s="5">
        <f t="shared" si="64"/>
        <v>0</v>
      </c>
      <c r="AJ33" s="5">
        <v>0</v>
      </c>
      <c r="AK33" s="5">
        <v>0</v>
      </c>
      <c r="AL33" s="5">
        <f t="shared" si="65"/>
        <v>0</v>
      </c>
      <c r="AM33" s="5">
        <v>0</v>
      </c>
      <c r="AN33" s="5">
        <v>0</v>
      </c>
      <c r="AO33" s="5">
        <f t="shared" si="66"/>
        <v>0</v>
      </c>
      <c r="AP33" s="5">
        <v>0</v>
      </c>
      <c r="AQ33" s="5">
        <v>0</v>
      </c>
      <c r="AR33" s="5">
        <f t="shared" si="67"/>
        <v>0</v>
      </c>
      <c r="AS33" s="5">
        <v>0</v>
      </c>
      <c r="AT33" s="5">
        <v>0</v>
      </c>
      <c r="AU33" s="5">
        <f t="shared" si="68"/>
        <v>0</v>
      </c>
      <c r="AV33" s="5">
        <v>0</v>
      </c>
      <c r="AW33" s="5">
        <v>0</v>
      </c>
      <c r="AX33" s="5">
        <f t="shared" si="69"/>
        <v>0</v>
      </c>
      <c r="AY33" s="5">
        <v>0</v>
      </c>
      <c r="AZ33" s="5">
        <v>0</v>
      </c>
      <c r="BA33" s="5">
        <f t="shared" si="70"/>
        <v>0</v>
      </c>
      <c r="BB33" s="5">
        <v>0</v>
      </c>
      <c r="BC33" s="5">
        <v>0</v>
      </c>
      <c r="BD33" s="5">
        <f t="shared" si="71"/>
        <v>0</v>
      </c>
      <c r="BE33" s="5">
        <v>0</v>
      </c>
      <c r="BF33" s="5">
        <v>0</v>
      </c>
      <c r="BG33" s="5">
        <f t="shared" si="72"/>
        <v>0</v>
      </c>
      <c r="BH33" s="5">
        <v>0</v>
      </c>
      <c r="BI33" s="5">
        <v>0</v>
      </c>
      <c r="BJ33" s="5">
        <f t="shared" si="73"/>
        <v>0</v>
      </c>
      <c r="BK33" s="5">
        <v>0</v>
      </c>
      <c r="BL33" s="5">
        <v>0</v>
      </c>
      <c r="BM33" s="5">
        <f t="shared" si="74"/>
        <v>0</v>
      </c>
      <c r="BN33" s="5">
        <v>0</v>
      </c>
      <c r="BO33" s="5">
        <v>0</v>
      </c>
      <c r="BP33" s="5">
        <f t="shared" si="75"/>
        <v>0</v>
      </c>
      <c r="BQ33" s="5">
        <v>0</v>
      </c>
      <c r="BR33" s="5">
        <v>0</v>
      </c>
      <c r="BS33" s="5">
        <f t="shared" si="76"/>
        <v>0</v>
      </c>
      <c r="BT33" s="5">
        <v>0</v>
      </c>
      <c r="BU33" s="5">
        <v>0</v>
      </c>
      <c r="BV33" s="5">
        <f t="shared" si="77"/>
        <v>0</v>
      </c>
      <c r="BW33" s="5">
        <v>0</v>
      </c>
      <c r="BX33" s="5">
        <v>0</v>
      </c>
      <c r="BY33" s="5">
        <f t="shared" si="78"/>
        <v>0</v>
      </c>
      <c r="BZ33" s="5">
        <v>0</v>
      </c>
      <c r="CA33" s="5">
        <v>0</v>
      </c>
      <c r="CB33" s="5">
        <f t="shared" si="79"/>
        <v>0</v>
      </c>
      <c r="CC33" s="5">
        <v>0</v>
      </c>
      <c r="CD33" s="5">
        <v>0</v>
      </c>
      <c r="CE33" s="5">
        <f t="shared" si="80"/>
        <v>0</v>
      </c>
      <c r="CF33" s="5">
        <v>0</v>
      </c>
      <c r="CG33" s="5">
        <v>0</v>
      </c>
      <c r="CH33" s="5">
        <f t="shared" si="81"/>
        <v>0</v>
      </c>
      <c r="CI33" s="5">
        <v>0</v>
      </c>
      <c r="CJ33" s="5">
        <v>0</v>
      </c>
      <c r="CK33" s="5">
        <f t="shared" si="82"/>
        <v>0</v>
      </c>
      <c r="CL33" s="5">
        <v>0</v>
      </c>
      <c r="CM33" s="5">
        <v>0</v>
      </c>
      <c r="CN33" s="5">
        <f t="shared" si="83"/>
        <v>0</v>
      </c>
      <c r="CO33" s="5">
        <v>0</v>
      </c>
      <c r="CP33" s="5">
        <v>0</v>
      </c>
      <c r="CQ33" s="5">
        <f t="shared" si="84"/>
        <v>0</v>
      </c>
      <c r="CR33" s="5">
        <v>0</v>
      </c>
      <c r="CS33" s="5">
        <v>0</v>
      </c>
      <c r="CT33" s="5">
        <f t="shared" si="85"/>
        <v>0</v>
      </c>
      <c r="CU33" s="5">
        <v>0</v>
      </c>
      <c r="CV33" s="5">
        <v>0</v>
      </c>
      <c r="CW33" s="5">
        <f t="shared" si="86"/>
        <v>0</v>
      </c>
      <c r="CX33" s="5">
        <v>0</v>
      </c>
      <c r="CY33" s="5">
        <v>0</v>
      </c>
      <c r="CZ33" s="5">
        <f t="shared" si="87"/>
        <v>0</v>
      </c>
      <c r="DA33" s="5">
        <v>0</v>
      </c>
      <c r="DB33" s="5">
        <v>0</v>
      </c>
      <c r="DC33" s="5">
        <f t="shared" si="88"/>
        <v>0</v>
      </c>
      <c r="DD33" s="5">
        <v>0</v>
      </c>
      <c r="DE33" s="5">
        <v>0</v>
      </c>
      <c r="DF33" s="5">
        <f t="shared" si="89"/>
        <v>0</v>
      </c>
      <c r="DG33" s="5">
        <v>7866</v>
      </c>
      <c r="DH33" s="5">
        <v>0</v>
      </c>
      <c r="DI33" s="5">
        <f t="shared" si="90"/>
        <v>7866</v>
      </c>
      <c r="DJ33" s="5">
        <v>0</v>
      </c>
      <c r="DK33" s="5">
        <v>0</v>
      </c>
      <c r="DL33" s="5">
        <f t="shared" si="91"/>
        <v>0</v>
      </c>
      <c r="DM33" s="5">
        <v>7866</v>
      </c>
      <c r="DN33" s="5">
        <v>0</v>
      </c>
      <c r="DO33" s="5">
        <f t="shared" si="92"/>
        <v>7866</v>
      </c>
      <c r="DP33" s="5">
        <v>0</v>
      </c>
      <c r="DQ33" s="5">
        <v>0</v>
      </c>
      <c r="DR33" s="5">
        <f t="shared" si="93"/>
        <v>0</v>
      </c>
      <c r="DS33" s="5">
        <v>0</v>
      </c>
      <c r="DT33" s="5">
        <v>0</v>
      </c>
      <c r="DU33" s="5">
        <f t="shared" si="94"/>
        <v>0</v>
      </c>
      <c r="DV33" s="5">
        <v>0</v>
      </c>
      <c r="DW33" s="5">
        <v>0</v>
      </c>
      <c r="DX33" s="5">
        <f t="shared" si="95"/>
        <v>0</v>
      </c>
      <c r="DY33" s="5">
        <v>0</v>
      </c>
      <c r="DZ33" s="5">
        <v>0</v>
      </c>
      <c r="EA33" s="5">
        <f t="shared" si="96"/>
        <v>0</v>
      </c>
      <c r="EB33" s="5">
        <v>0</v>
      </c>
      <c r="EC33" s="5">
        <v>0</v>
      </c>
      <c r="ED33" s="5">
        <f t="shared" si="97"/>
        <v>0</v>
      </c>
      <c r="EE33" s="5">
        <v>0</v>
      </c>
      <c r="EF33" s="5">
        <v>0</v>
      </c>
      <c r="EG33" s="5">
        <f t="shared" si="98"/>
        <v>0</v>
      </c>
      <c r="EH33" s="5">
        <v>0</v>
      </c>
      <c r="EI33" s="5">
        <v>0</v>
      </c>
      <c r="EJ33" s="5">
        <f t="shared" si="99"/>
        <v>0</v>
      </c>
      <c r="EK33" s="5">
        <v>0</v>
      </c>
      <c r="EL33" s="5">
        <v>0</v>
      </c>
      <c r="EM33" s="5">
        <f t="shared" si="100"/>
        <v>0</v>
      </c>
      <c r="EN33" s="5">
        <v>0</v>
      </c>
      <c r="EO33" s="5">
        <v>0</v>
      </c>
      <c r="EP33" s="5">
        <f t="shared" si="101"/>
        <v>0</v>
      </c>
      <c r="EQ33" s="5">
        <v>0</v>
      </c>
      <c r="ER33" s="5">
        <v>0</v>
      </c>
      <c r="ES33" s="5">
        <f t="shared" si="102"/>
        <v>0</v>
      </c>
      <c r="ET33" s="5">
        <v>0</v>
      </c>
      <c r="EU33" s="5">
        <v>0</v>
      </c>
      <c r="EV33" s="5">
        <f t="shared" si="103"/>
        <v>0</v>
      </c>
      <c r="EW33" s="5">
        <v>0</v>
      </c>
      <c r="EX33" s="5">
        <v>0</v>
      </c>
      <c r="EY33" s="5">
        <f t="shared" si="0"/>
        <v>0</v>
      </c>
      <c r="EZ33" s="5">
        <v>0</v>
      </c>
      <c r="FA33" s="5">
        <v>0</v>
      </c>
      <c r="FB33" s="5">
        <f t="shared" si="1"/>
        <v>0</v>
      </c>
      <c r="FC33" s="5">
        <v>0</v>
      </c>
      <c r="FD33" s="5">
        <v>0</v>
      </c>
      <c r="FE33" s="5">
        <f t="shared" si="52"/>
        <v>0</v>
      </c>
      <c r="FF33" s="5">
        <f t="shared" si="53"/>
        <v>15732</v>
      </c>
    </row>
    <row r="34" spans="1:162">
      <c r="A34" s="21" t="s">
        <v>65</v>
      </c>
      <c r="B34" s="21" t="s">
        <v>66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  <c r="DP34" s="5">
        <v>0</v>
      </c>
      <c r="DQ34" s="5">
        <v>0</v>
      </c>
      <c r="DR34" s="5">
        <v>0</v>
      </c>
      <c r="DS34" s="5">
        <v>0</v>
      </c>
      <c r="DT34" s="5">
        <v>0</v>
      </c>
      <c r="DU34" s="5">
        <v>0</v>
      </c>
      <c r="DV34" s="5">
        <v>0</v>
      </c>
      <c r="DW34" s="5">
        <v>0</v>
      </c>
      <c r="DX34" s="5">
        <v>0</v>
      </c>
      <c r="DY34" s="5">
        <v>0</v>
      </c>
      <c r="DZ34" s="5">
        <v>0</v>
      </c>
      <c r="EA34" s="5">
        <v>0</v>
      </c>
      <c r="EB34" s="5">
        <v>0</v>
      </c>
      <c r="EC34" s="5">
        <v>0</v>
      </c>
      <c r="ED34" s="5">
        <v>0</v>
      </c>
      <c r="EE34" s="5">
        <v>0</v>
      </c>
      <c r="EF34" s="5">
        <v>0</v>
      </c>
      <c r="EG34" s="5">
        <v>0</v>
      </c>
      <c r="EH34" s="5">
        <v>0</v>
      </c>
      <c r="EI34" s="5">
        <v>0</v>
      </c>
      <c r="EJ34" s="5">
        <v>0</v>
      </c>
      <c r="EK34" s="5">
        <v>0</v>
      </c>
      <c r="EL34" s="5">
        <v>0</v>
      </c>
      <c r="EM34" s="5">
        <v>0</v>
      </c>
      <c r="EN34" s="5">
        <v>0</v>
      </c>
      <c r="EO34" s="5">
        <v>0</v>
      </c>
      <c r="EP34" s="5">
        <v>0</v>
      </c>
      <c r="EQ34" s="5">
        <v>0</v>
      </c>
      <c r="ER34" s="5">
        <v>0</v>
      </c>
      <c r="ES34" s="5">
        <v>0</v>
      </c>
      <c r="ET34" s="5">
        <v>0</v>
      </c>
      <c r="EU34" s="5">
        <v>0</v>
      </c>
      <c r="EV34" s="5">
        <v>0</v>
      </c>
      <c r="EW34" s="5">
        <f>VLOOKUP(A34,Sheet2!$A$5:$D$35,3,FALSE)</f>
        <v>11500</v>
      </c>
      <c r="EX34" s="5">
        <v>0</v>
      </c>
      <c r="EY34" s="5">
        <f t="shared" si="0"/>
        <v>11500</v>
      </c>
      <c r="EZ34" s="5">
        <v>0</v>
      </c>
      <c r="FA34" s="5">
        <v>0</v>
      </c>
      <c r="FB34" s="5">
        <f t="shared" si="1"/>
        <v>0</v>
      </c>
      <c r="FC34" s="5">
        <v>0</v>
      </c>
      <c r="FD34" s="5">
        <v>0</v>
      </c>
      <c r="FE34" s="5">
        <f t="shared" si="52"/>
        <v>0</v>
      </c>
      <c r="FF34" s="5">
        <f t="shared" si="53"/>
        <v>11500</v>
      </c>
    </row>
    <row r="35" spans="1:162">
      <c r="A35" s="50" t="s">
        <v>67</v>
      </c>
      <c r="B35" t="s">
        <v>68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  <c r="DP35" s="5">
        <v>0</v>
      </c>
      <c r="DQ35" s="5">
        <v>0</v>
      </c>
      <c r="DR35" s="5">
        <v>0</v>
      </c>
      <c r="DS35" s="5">
        <v>0</v>
      </c>
      <c r="DT35" s="5">
        <v>0</v>
      </c>
      <c r="DU35" s="5">
        <v>0</v>
      </c>
      <c r="DV35" s="5">
        <v>0</v>
      </c>
      <c r="DW35" s="5">
        <v>0</v>
      </c>
      <c r="DX35" s="5">
        <v>0</v>
      </c>
      <c r="DY35" s="5">
        <v>0</v>
      </c>
      <c r="DZ35" s="5">
        <v>0</v>
      </c>
      <c r="EA35" s="5">
        <v>0</v>
      </c>
      <c r="EB35" s="5">
        <v>0</v>
      </c>
      <c r="EC35" s="5">
        <v>0</v>
      </c>
      <c r="ED35" s="5">
        <v>0</v>
      </c>
      <c r="EE35" s="5">
        <v>0</v>
      </c>
      <c r="EF35" s="5">
        <v>0</v>
      </c>
      <c r="EG35" s="5">
        <v>0</v>
      </c>
      <c r="EH35" s="5">
        <v>0</v>
      </c>
      <c r="EI35" s="5">
        <v>0</v>
      </c>
      <c r="EJ35" s="5">
        <v>0</v>
      </c>
      <c r="EK35" s="5">
        <v>0</v>
      </c>
      <c r="EL35" s="5">
        <v>0</v>
      </c>
      <c r="EM35" s="5">
        <v>0</v>
      </c>
      <c r="EN35" s="5">
        <v>0</v>
      </c>
      <c r="EO35" s="5">
        <v>0</v>
      </c>
      <c r="EP35" s="5">
        <v>0</v>
      </c>
      <c r="EQ35" s="5">
        <v>0</v>
      </c>
      <c r="ER35" s="5">
        <v>0</v>
      </c>
      <c r="ES35" s="5">
        <v>0</v>
      </c>
      <c r="ET35" s="5">
        <v>0</v>
      </c>
      <c r="EU35" s="5">
        <v>0</v>
      </c>
      <c r="EV35" s="5">
        <v>0</v>
      </c>
      <c r="EW35" s="5">
        <v>0</v>
      </c>
      <c r="EX35" s="5">
        <v>0</v>
      </c>
      <c r="EY35" s="5">
        <v>0</v>
      </c>
      <c r="EZ35" s="5">
        <v>0</v>
      </c>
      <c r="FA35" s="5">
        <v>0</v>
      </c>
      <c r="FB35" s="5">
        <v>0</v>
      </c>
      <c r="FC35" s="5">
        <v>769670</v>
      </c>
      <c r="FD35" s="5">
        <v>0</v>
      </c>
      <c r="FE35" s="5">
        <f t="shared" si="52"/>
        <v>769670</v>
      </c>
      <c r="FF35" s="5">
        <f>+SUM(EV35+ES35+EP35+EM35+EJ35+EG35+ED35+EA35+DX35+DU35+DR35+DO35+DL35+DI35+DF35+DC35+CZ35+CW35+CT35+CQ35+CN35+CK35+CH35+CE35+CB35+BY35+BV35+BS35+BP35+BM35+BJ35+BG35+BD35+BA35+AX35+AU35+AR35+AO35+AL35+AI35+AF35+AC35+Z35+W35+T35+Q35+N35+K35+H35+E35+EY35+FB35+FE35)</f>
        <v>769670</v>
      </c>
    </row>
    <row r="36" spans="1:162">
      <c r="B36" s="1" t="s">
        <v>69</v>
      </c>
      <c r="C36" s="6">
        <v>231400</v>
      </c>
      <c r="D36" s="5">
        <v>0</v>
      </c>
      <c r="E36" s="5">
        <f t="shared" si="54"/>
        <v>231400</v>
      </c>
      <c r="F36" s="6">
        <v>190240.1</v>
      </c>
      <c r="G36" s="5">
        <v>0</v>
      </c>
      <c r="H36" s="5">
        <f t="shared" si="55"/>
        <v>190240.1</v>
      </c>
      <c r="I36" s="6">
        <v>270104.67</v>
      </c>
      <c r="J36" s="5">
        <v>0</v>
      </c>
      <c r="K36" s="5">
        <f t="shared" si="56"/>
        <v>270104.67</v>
      </c>
      <c r="L36" s="6">
        <v>153168.25</v>
      </c>
      <c r="M36" s="5">
        <v>0</v>
      </c>
      <c r="N36" s="5">
        <f t="shared" si="57"/>
        <v>153168.25</v>
      </c>
      <c r="O36" s="6">
        <v>76973.58</v>
      </c>
      <c r="P36" s="5">
        <v>0</v>
      </c>
      <c r="Q36" s="5">
        <f t="shared" si="58"/>
        <v>76973.58</v>
      </c>
      <c r="R36" s="5">
        <v>0</v>
      </c>
      <c r="S36" s="9">
        <v>25951.67</v>
      </c>
      <c r="T36" s="5">
        <f t="shared" si="59"/>
        <v>-25951.67</v>
      </c>
      <c r="U36" s="6">
        <v>52478.71</v>
      </c>
      <c r="V36" s="5">
        <v>0</v>
      </c>
      <c r="W36" s="5">
        <f t="shared" si="60"/>
        <v>52478.71</v>
      </c>
      <c r="X36" s="6">
        <v>75521.67</v>
      </c>
      <c r="Y36" s="5">
        <v>0</v>
      </c>
      <c r="Z36" s="5">
        <f t="shared" si="61"/>
        <v>75521.67</v>
      </c>
      <c r="AA36" s="6">
        <v>71664.570000000007</v>
      </c>
      <c r="AB36" s="5">
        <v>0</v>
      </c>
      <c r="AC36" s="5">
        <f t="shared" si="62"/>
        <v>71664.570000000007</v>
      </c>
      <c r="AD36" s="6">
        <v>13749.73</v>
      </c>
      <c r="AE36" s="5">
        <v>0</v>
      </c>
      <c r="AF36" s="5">
        <f t="shared" si="63"/>
        <v>13749.73</v>
      </c>
      <c r="AG36" s="6">
        <v>14300.89</v>
      </c>
      <c r="AH36" s="5">
        <v>0</v>
      </c>
      <c r="AI36" s="5">
        <f t="shared" si="64"/>
        <v>14300.89</v>
      </c>
      <c r="AJ36" s="6">
        <v>22567.67</v>
      </c>
      <c r="AK36" s="5">
        <v>0</v>
      </c>
      <c r="AL36" s="5">
        <f t="shared" si="65"/>
        <v>22567.67</v>
      </c>
      <c r="AM36" s="6">
        <v>82602.22</v>
      </c>
      <c r="AN36" s="5">
        <v>0</v>
      </c>
      <c r="AO36" s="5">
        <f t="shared" si="66"/>
        <v>82602.22</v>
      </c>
      <c r="AP36" s="6">
        <v>16760.29</v>
      </c>
      <c r="AQ36" s="5">
        <v>0</v>
      </c>
      <c r="AR36" s="5">
        <f t="shared" si="67"/>
        <v>16760.29</v>
      </c>
      <c r="AS36" s="6">
        <v>10603.21</v>
      </c>
      <c r="AT36" s="5">
        <v>0</v>
      </c>
      <c r="AU36" s="5">
        <f t="shared" si="68"/>
        <v>10603.21</v>
      </c>
      <c r="AV36" s="6">
        <v>40362.129999999997</v>
      </c>
      <c r="AW36" s="5">
        <v>0</v>
      </c>
      <c r="AX36" s="5">
        <f t="shared" si="69"/>
        <v>40362.129999999997</v>
      </c>
      <c r="AY36" s="5">
        <v>0</v>
      </c>
      <c r="AZ36" s="9">
        <v>431841.86</v>
      </c>
      <c r="BA36" s="5">
        <f t="shared" si="70"/>
        <v>-431841.86</v>
      </c>
      <c r="BB36" s="5">
        <v>0</v>
      </c>
      <c r="BC36" s="9">
        <v>178234.58</v>
      </c>
      <c r="BD36" s="5">
        <f t="shared" si="71"/>
        <v>-178234.58</v>
      </c>
      <c r="BE36" s="6">
        <v>5666.22</v>
      </c>
      <c r="BF36" s="5">
        <v>0</v>
      </c>
      <c r="BG36" s="5">
        <f t="shared" si="72"/>
        <v>5666.22</v>
      </c>
      <c r="BH36" s="6">
        <v>189282.7</v>
      </c>
      <c r="BI36" s="5">
        <v>0</v>
      </c>
      <c r="BJ36" s="5">
        <f t="shared" si="73"/>
        <v>189282.7</v>
      </c>
      <c r="BK36" s="6">
        <v>349245.11</v>
      </c>
      <c r="BL36" s="5">
        <v>0</v>
      </c>
      <c r="BM36" s="5">
        <f t="shared" si="74"/>
        <v>349245.11</v>
      </c>
      <c r="BN36" s="6">
        <v>214274.93</v>
      </c>
      <c r="BO36" s="5">
        <v>0</v>
      </c>
      <c r="BP36" s="5">
        <f t="shared" si="75"/>
        <v>214274.93</v>
      </c>
      <c r="BQ36" s="6">
        <v>483881.4</v>
      </c>
      <c r="BR36" s="5">
        <v>0</v>
      </c>
      <c r="BS36" s="5">
        <f t="shared" si="76"/>
        <v>483881.4</v>
      </c>
      <c r="BT36" s="6">
        <v>282546.67</v>
      </c>
      <c r="BU36" s="5">
        <v>0</v>
      </c>
      <c r="BV36" s="5">
        <f t="shared" si="77"/>
        <v>282546.67</v>
      </c>
      <c r="BW36" s="6">
        <v>242811.21</v>
      </c>
      <c r="BX36" s="5">
        <v>0</v>
      </c>
      <c r="BY36" s="5">
        <f t="shared" si="78"/>
        <v>242811.21</v>
      </c>
      <c r="BZ36" s="6">
        <v>109208.71</v>
      </c>
      <c r="CA36" s="5">
        <v>0</v>
      </c>
      <c r="CB36" s="5">
        <f t="shared" si="79"/>
        <v>109208.71</v>
      </c>
      <c r="CC36" s="6">
        <v>96084.85</v>
      </c>
      <c r="CD36" s="5">
        <v>0</v>
      </c>
      <c r="CE36" s="5">
        <f t="shared" si="80"/>
        <v>96084.85</v>
      </c>
      <c r="CF36" s="6">
        <v>86389.92</v>
      </c>
      <c r="CG36" s="5">
        <v>0</v>
      </c>
      <c r="CH36" s="5">
        <f t="shared" si="81"/>
        <v>86389.92</v>
      </c>
      <c r="CI36" s="6">
        <v>5879.21</v>
      </c>
      <c r="CJ36" s="5">
        <v>0</v>
      </c>
      <c r="CK36" s="5">
        <f t="shared" si="82"/>
        <v>5879.21</v>
      </c>
      <c r="CL36" s="6">
        <v>28670.7</v>
      </c>
      <c r="CM36" s="5">
        <v>0</v>
      </c>
      <c r="CN36" s="5">
        <f t="shared" si="83"/>
        <v>28670.7</v>
      </c>
      <c r="CO36" s="6">
        <v>20913.8</v>
      </c>
      <c r="CP36" s="5">
        <v>0</v>
      </c>
      <c r="CQ36" s="5">
        <f t="shared" si="84"/>
        <v>20913.8</v>
      </c>
      <c r="CR36" s="6">
        <v>6856.7</v>
      </c>
      <c r="CS36" s="5">
        <v>0</v>
      </c>
      <c r="CT36" s="5">
        <f t="shared" si="85"/>
        <v>6856.7</v>
      </c>
      <c r="CU36" s="6">
        <v>13169.47</v>
      </c>
      <c r="CV36" s="5">
        <v>0</v>
      </c>
      <c r="CW36" s="5">
        <f t="shared" si="86"/>
        <v>13169.47</v>
      </c>
      <c r="CX36" s="6">
        <v>11438.68</v>
      </c>
      <c r="CY36" s="5">
        <v>0</v>
      </c>
      <c r="CZ36" s="5">
        <f t="shared" si="87"/>
        <v>11438.68</v>
      </c>
      <c r="DA36" s="5">
        <v>0</v>
      </c>
      <c r="DB36" s="9">
        <v>63660.639999999999</v>
      </c>
      <c r="DC36" s="5">
        <f t="shared" si="88"/>
        <v>-63660.639999999999</v>
      </c>
      <c r="DD36" s="5">
        <v>0</v>
      </c>
      <c r="DE36" s="9">
        <v>31069.29</v>
      </c>
      <c r="DF36" s="5">
        <f t="shared" si="89"/>
        <v>-31069.29</v>
      </c>
      <c r="DG36" s="5">
        <v>0</v>
      </c>
      <c r="DH36" s="9">
        <v>44199</v>
      </c>
      <c r="DI36" s="5">
        <f t="shared" si="90"/>
        <v>-44199</v>
      </c>
      <c r="DJ36" s="5">
        <v>0</v>
      </c>
      <c r="DK36" s="9">
        <v>97433.18</v>
      </c>
      <c r="DL36" s="5">
        <f t="shared" si="91"/>
        <v>-97433.18</v>
      </c>
      <c r="DM36" s="6">
        <v>211154.97</v>
      </c>
      <c r="DN36" s="5">
        <v>0</v>
      </c>
      <c r="DO36" s="5">
        <f t="shared" si="92"/>
        <v>211154.97</v>
      </c>
      <c r="DP36" s="6">
        <v>268409.96000000002</v>
      </c>
      <c r="DQ36" s="5">
        <v>0</v>
      </c>
      <c r="DR36" s="5">
        <f t="shared" si="93"/>
        <v>268409.96000000002</v>
      </c>
      <c r="DS36" s="6">
        <v>297821.26</v>
      </c>
      <c r="DT36" s="5">
        <v>0</v>
      </c>
      <c r="DU36" s="5">
        <f t="shared" si="94"/>
        <v>297821.26</v>
      </c>
      <c r="DV36" s="6">
        <v>24611.65</v>
      </c>
      <c r="DW36" s="5">
        <v>0</v>
      </c>
      <c r="DX36" s="5">
        <f t="shared" si="95"/>
        <v>24611.65</v>
      </c>
      <c r="DY36" s="5">
        <v>0</v>
      </c>
      <c r="DZ36" s="9">
        <v>44387.49</v>
      </c>
      <c r="EA36" s="5">
        <f t="shared" si="96"/>
        <v>-44387.49</v>
      </c>
      <c r="EB36" s="6">
        <v>331905.71000000002</v>
      </c>
      <c r="EC36" s="5">
        <v>0</v>
      </c>
      <c r="ED36" s="5">
        <f t="shared" si="97"/>
        <v>331905.71000000002</v>
      </c>
      <c r="EE36" s="6">
        <v>945016.53</v>
      </c>
      <c r="EF36" s="5">
        <v>0</v>
      </c>
      <c r="EG36" s="5">
        <f t="shared" si="98"/>
        <v>945016.53</v>
      </c>
      <c r="EH36" s="6">
        <v>472314.35</v>
      </c>
      <c r="EI36" s="5">
        <v>0</v>
      </c>
      <c r="EJ36" s="5">
        <f t="shared" si="99"/>
        <v>472314.35</v>
      </c>
      <c r="EK36" s="6">
        <v>1040512.63</v>
      </c>
      <c r="EL36" s="5">
        <v>0</v>
      </c>
      <c r="EM36" s="5">
        <f t="shared" si="100"/>
        <v>1040512.63</v>
      </c>
      <c r="EN36" s="6">
        <v>579811.88</v>
      </c>
      <c r="EO36" s="5">
        <v>0</v>
      </c>
      <c r="EP36" s="5">
        <f t="shared" si="101"/>
        <v>579811.88</v>
      </c>
      <c r="EQ36" s="6">
        <v>250723.20000000001</v>
      </c>
      <c r="ER36" s="5">
        <v>0</v>
      </c>
      <c r="ES36" s="5">
        <f t="shared" si="102"/>
        <v>250723.20000000001</v>
      </c>
      <c r="ET36" s="5">
        <v>0</v>
      </c>
      <c r="EU36" s="9">
        <v>2820434.44</v>
      </c>
      <c r="EV36" s="5">
        <f t="shared" si="103"/>
        <v>-2820434.44</v>
      </c>
      <c r="EW36" s="5">
        <f>Sheet2!C19</f>
        <v>0</v>
      </c>
      <c r="EX36" s="58">
        <f>Sheet2!D19</f>
        <v>532759.31000000006</v>
      </c>
      <c r="EY36" s="5">
        <f t="shared" si="0"/>
        <v>-532759.31000000006</v>
      </c>
      <c r="EZ36" s="5">
        <v>0</v>
      </c>
      <c r="FA36" s="9">
        <v>1132896.43</v>
      </c>
      <c r="FB36" s="5">
        <f t="shared" si="1"/>
        <v>-1132896.43</v>
      </c>
      <c r="FC36" s="5">
        <v>0</v>
      </c>
      <c r="FD36" s="55">
        <v>1201084.07</v>
      </c>
      <c r="FE36" s="59">
        <f t="shared" si="52"/>
        <v>-1201084.07</v>
      </c>
      <c r="FF36" s="59">
        <f>+SUM(EV36+ES36+EP36+EM36+EJ36+EG36+ED36+EA36+DX36+DU36+DR36+DO36+DL36+DI36+DF36+DC36+CZ36+CW36+CT36+CQ36+CN36+CK36+CH36+CE36+CB36+BY36+BV36+BS36+BP36+BM36+BJ36+BG36+BD36+BA36+AX36+AU36+AR36+AO36+AL36+AI36+AF36+AC36+Z36+W36+T36+Q36+N36+K36+H36+E36+EY36+FB36+FE36)</f>
        <v>1287148.1500000006</v>
      </c>
    </row>
    <row r="37" spans="1:162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</row>
    <row r="38" spans="1:16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</row>
    <row r="39" spans="1:162">
      <c r="B39" s="1" t="s">
        <v>69</v>
      </c>
      <c r="C39" s="5">
        <v>0</v>
      </c>
      <c r="D39" s="6">
        <v>231400</v>
      </c>
      <c r="E39" s="6">
        <f t="shared" si="54"/>
        <v>-231400</v>
      </c>
      <c r="F39" s="5">
        <v>0</v>
      </c>
      <c r="G39" s="6">
        <v>190240.1</v>
      </c>
      <c r="H39" s="6">
        <f t="shared" si="55"/>
        <v>-190240.1</v>
      </c>
      <c r="I39" s="5">
        <v>0</v>
      </c>
      <c r="J39" s="6">
        <v>270104.67</v>
      </c>
      <c r="K39" s="6">
        <f t="shared" si="56"/>
        <v>-270104.67</v>
      </c>
      <c r="L39" s="5">
        <v>0</v>
      </c>
      <c r="M39" s="6">
        <v>153168.25</v>
      </c>
      <c r="N39" s="6">
        <f t="shared" si="57"/>
        <v>-153168.25</v>
      </c>
      <c r="O39" s="5">
        <v>0</v>
      </c>
      <c r="P39" s="6">
        <v>76973.58</v>
      </c>
      <c r="Q39" s="6">
        <f t="shared" si="58"/>
        <v>-76973.58</v>
      </c>
      <c r="R39" s="9">
        <v>25951.67</v>
      </c>
      <c r="S39" s="5">
        <v>0</v>
      </c>
      <c r="T39" s="6">
        <f t="shared" si="59"/>
        <v>25951.67</v>
      </c>
      <c r="U39" s="5">
        <v>0</v>
      </c>
      <c r="V39" s="6">
        <v>52478.71</v>
      </c>
      <c r="W39" s="6">
        <f t="shared" si="60"/>
        <v>-52478.71</v>
      </c>
      <c r="X39" s="5">
        <v>0</v>
      </c>
      <c r="Y39" s="6">
        <v>75521.67</v>
      </c>
      <c r="Z39" s="6">
        <f t="shared" si="61"/>
        <v>-75521.67</v>
      </c>
      <c r="AA39" s="5">
        <v>0</v>
      </c>
      <c r="AB39" s="6">
        <v>71664.570000000007</v>
      </c>
      <c r="AC39" s="6">
        <f t="shared" si="62"/>
        <v>-71664.570000000007</v>
      </c>
      <c r="AD39" s="5">
        <v>0</v>
      </c>
      <c r="AE39" s="6">
        <v>13749.73</v>
      </c>
      <c r="AF39" s="6">
        <f t="shared" si="63"/>
        <v>-13749.73</v>
      </c>
      <c r="AG39" s="5">
        <v>0</v>
      </c>
      <c r="AH39" s="6">
        <v>14300.89</v>
      </c>
      <c r="AI39" s="6">
        <f t="shared" si="64"/>
        <v>-14300.89</v>
      </c>
      <c r="AJ39" s="5">
        <v>0</v>
      </c>
      <c r="AK39" s="6">
        <v>22567.67</v>
      </c>
      <c r="AL39" s="6">
        <f t="shared" si="65"/>
        <v>-22567.67</v>
      </c>
      <c r="AM39" s="5">
        <v>0</v>
      </c>
      <c r="AN39" s="6">
        <v>82602.22</v>
      </c>
      <c r="AO39" s="6">
        <f t="shared" si="66"/>
        <v>-82602.22</v>
      </c>
      <c r="AP39" s="5">
        <v>0</v>
      </c>
      <c r="AQ39" s="6">
        <v>16760.29</v>
      </c>
      <c r="AR39" s="6">
        <f t="shared" si="67"/>
        <v>-16760.29</v>
      </c>
      <c r="AS39" s="5">
        <v>0</v>
      </c>
      <c r="AT39" s="6">
        <v>10603.21</v>
      </c>
      <c r="AU39" s="6">
        <f t="shared" si="68"/>
        <v>-10603.21</v>
      </c>
      <c r="AV39" s="5">
        <v>0</v>
      </c>
      <c r="AW39" s="6">
        <v>40362.129999999997</v>
      </c>
      <c r="AX39" s="6">
        <f t="shared" si="69"/>
        <v>-40362.129999999997</v>
      </c>
      <c r="AY39" s="9">
        <v>431841.86</v>
      </c>
      <c r="AZ39" s="5">
        <v>0</v>
      </c>
      <c r="BA39" s="6">
        <f t="shared" si="70"/>
        <v>431841.86</v>
      </c>
      <c r="BB39" s="9">
        <v>178234.58</v>
      </c>
      <c r="BC39" s="5">
        <v>0</v>
      </c>
      <c r="BD39" s="6">
        <f t="shared" si="71"/>
        <v>178234.58</v>
      </c>
      <c r="BE39" s="5">
        <v>0</v>
      </c>
      <c r="BF39" s="6">
        <v>5666.22</v>
      </c>
      <c r="BG39" s="6">
        <f t="shared" si="72"/>
        <v>-5666.22</v>
      </c>
      <c r="BH39" s="5">
        <v>0</v>
      </c>
      <c r="BI39" s="6">
        <v>189282.7</v>
      </c>
      <c r="BJ39" s="6">
        <f t="shared" si="73"/>
        <v>-189282.7</v>
      </c>
      <c r="BK39" s="5">
        <v>0</v>
      </c>
      <c r="BL39" s="6">
        <v>349245.11</v>
      </c>
      <c r="BM39" s="6">
        <f t="shared" si="74"/>
        <v>-349245.11</v>
      </c>
      <c r="BN39" s="5">
        <v>0</v>
      </c>
      <c r="BO39" s="6">
        <v>214274.93</v>
      </c>
      <c r="BP39" s="6">
        <f t="shared" si="75"/>
        <v>-214274.93</v>
      </c>
      <c r="BQ39" s="5">
        <v>0</v>
      </c>
      <c r="BR39" s="6">
        <v>483881.4</v>
      </c>
      <c r="BS39" s="6">
        <f t="shared" si="76"/>
        <v>-483881.4</v>
      </c>
      <c r="BT39" s="5">
        <v>0</v>
      </c>
      <c r="BU39" s="6">
        <v>282546.67</v>
      </c>
      <c r="BV39" s="6">
        <f t="shared" si="77"/>
        <v>-282546.67</v>
      </c>
      <c r="BW39" s="5">
        <v>0</v>
      </c>
      <c r="BX39" s="6">
        <v>242811.21</v>
      </c>
      <c r="BY39" s="6">
        <f t="shared" si="78"/>
        <v>-242811.21</v>
      </c>
      <c r="BZ39" s="5">
        <v>0</v>
      </c>
      <c r="CA39" s="6">
        <v>109208.71</v>
      </c>
      <c r="CB39" s="6">
        <f t="shared" si="79"/>
        <v>-109208.71</v>
      </c>
      <c r="CC39" s="5">
        <v>0</v>
      </c>
      <c r="CD39" s="6">
        <v>96084.85</v>
      </c>
      <c r="CE39" s="6">
        <f t="shared" si="80"/>
        <v>-96084.85</v>
      </c>
      <c r="CF39" s="5">
        <v>0</v>
      </c>
      <c r="CG39" s="6">
        <v>86389.92</v>
      </c>
      <c r="CH39" s="6">
        <f t="shared" si="81"/>
        <v>-86389.92</v>
      </c>
      <c r="CI39" s="5">
        <v>0</v>
      </c>
      <c r="CJ39" s="6">
        <v>5879.21</v>
      </c>
      <c r="CK39" s="6">
        <f t="shared" si="82"/>
        <v>-5879.21</v>
      </c>
      <c r="CL39" s="5">
        <v>0</v>
      </c>
      <c r="CM39" s="6">
        <v>28670.7</v>
      </c>
      <c r="CN39" s="6">
        <f t="shared" si="83"/>
        <v>-28670.7</v>
      </c>
      <c r="CO39" s="5">
        <v>0</v>
      </c>
      <c r="CP39" s="6">
        <v>20913.8</v>
      </c>
      <c r="CQ39" s="6">
        <f t="shared" si="84"/>
        <v>-20913.8</v>
      </c>
      <c r="CR39" s="5">
        <v>0</v>
      </c>
      <c r="CS39" s="6">
        <v>6856.7</v>
      </c>
      <c r="CT39" s="6">
        <f t="shared" si="85"/>
        <v>-6856.7</v>
      </c>
      <c r="CU39" s="5">
        <v>0</v>
      </c>
      <c r="CV39" s="6">
        <v>13169.47</v>
      </c>
      <c r="CW39" s="6">
        <f t="shared" si="86"/>
        <v>-13169.47</v>
      </c>
      <c r="CX39" s="5">
        <v>0</v>
      </c>
      <c r="CY39" s="6">
        <v>11438.68</v>
      </c>
      <c r="CZ39" s="6">
        <f t="shared" si="87"/>
        <v>-11438.68</v>
      </c>
      <c r="DA39" s="9">
        <v>63660.639999999999</v>
      </c>
      <c r="DB39" s="5">
        <v>0</v>
      </c>
      <c r="DC39" s="6">
        <f t="shared" si="88"/>
        <v>63660.639999999999</v>
      </c>
      <c r="DD39" s="9">
        <v>31069.29</v>
      </c>
      <c r="DE39" s="5">
        <v>0</v>
      </c>
      <c r="DF39" s="6">
        <f t="shared" si="89"/>
        <v>31069.29</v>
      </c>
      <c r="DG39" s="9">
        <v>44199</v>
      </c>
      <c r="DH39" s="5">
        <v>0</v>
      </c>
      <c r="DI39" s="6">
        <f t="shared" si="90"/>
        <v>44199</v>
      </c>
      <c r="DJ39" s="9">
        <v>97433.18</v>
      </c>
      <c r="DK39" s="5">
        <v>0</v>
      </c>
      <c r="DL39" s="6">
        <f t="shared" si="91"/>
        <v>97433.18</v>
      </c>
      <c r="DM39" s="5">
        <v>0</v>
      </c>
      <c r="DN39" s="6">
        <v>211154.97</v>
      </c>
      <c r="DO39" s="6">
        <f t="shared" si="92"/>
        <v>-211154.97</v>
      </c>
      <c r="DP39" s="5">
        <v>0</v>
      </c>
      <c r="DQ39" s="6">
        <v>268409.96000000002</v>
      </c>
      <c r="DR39" s="6">
        <f t="shared" si="93"/>
        <v>-268409.96000000002</v>
      </c>
      <c r="DS39" s="5">
        <v>0</v>
      </c>
      <c r="DT39" s="6">
        <v>297821.26</v>
      </c>
      <c r="DU39" s="6">
        <f t="shared" si="94"/>
        <v>-297821.26</v>
      </c>
      <c r="DV39" s="5">
        <v>0</v>
      </c>
      <c r="DW39" s="6">
        <v>24611.65</v>
      </c>
      <c r="DX39" s="6">
        <f t="shared" si="95"/>
        <v>-24611.65</v>
      </c>
      <c r="DY39" s="9">
        <v>44387.49</v>
      </c>
      <c r="DZ39" s="5">
        <v>0</v>
      </c>
      <c r="EA39" s="6">
        <f t="shared" si="96"/>
        <v>44387.49</v>
      </c>
      <c r="EB39" s="5">
        <v>0</v>
      </c>
      <c r="EC39" s="6">
        <v>331905.71000000002</v>
      </c>
      <c r="ED39" s="6">
        <f t="shared" si="97"/>
        <v>-331905.71000000002</v>
      </c>
      <c r="EE39" s="5">
        <v>0</v>
      </c>
      <c r="EF39" s="6">
        <v>945016.53</v>
      </c>
      <c r="EG39" s="6">
        <f t="shared" si="98"/>
        <v>-945016.53</v>
      </c>
      <c r="EH39" s="5">
        <v>0</v>
      </c>
      <c r="EI39" s="6">
        <v>472314.35</v>
      </c>
      <c r="EJ39" s="6">
        <f t="shared" si="99"/>
        <v>-472314.35</v>
      </c>
      <c r="EK39" s="5">
        <v>0</v>
      </c>
      <c r="EL39" s="6">
        <v>1040512.63</v>
      </c>
      <c r="EM39" s="6">
        <f t="shared" si="100"/>
        <v>-1040512.63</v>
      </c>
      <c r="EN39" s="5">
        <v>0</v>
      </c>
      <c r="EO39" s="6">
        <v>579811.88</v>
      </c>
      <c r="EP39" s="6">
        <f t="shared" si="101"/>
        <v>-579811.88</v>
      </c>
      <c r="EQ39" s="5">
        <v>0</v>
      </c>
      <c r="ER39" s="6">
        <v>250723.20000000001</v>
      </c>
      <c r="ES39" s="6">
        <f t="shared" si="102"/>
        <v>-250723.20000000001</v>
      </c>
      <c r="ET39" s="9">
        <v>2820434.44</v>
      </c>
      <c r="EU39" s="5">
        <v>0</v>
      </c>
      <c r="EV39" s="6">
        <f t="shared" si="103"/>
        <v>2820434.44</v>
      </c>
      <c r="EW39" s="6">
        <v>532759.31000000006</v>
      </c>
      <c r="EX39" s="6">
        <v>0</v>
      </c>
      <c r="EY39" s="6">
        <f t="shared" si="0"/>
        <v>532759.31000000006</v>
      </c>
      <c r="EZ39" s="9">
        <v>1132896.43</v>
      </c>
      <c r="FA39" s="5">
        <v>0</v>
      </c>
      <c r="FB39" s="6">
        <f t="shared" si="1"/>
        <v>1132896.43</v>
      </c>
      <c r="FC39" s="55">
        <v>1201084.07</v>
      </c>
      <c r="FD39" s="5">
        <v>0</v>
      </c>
      <c r="FE39" s="6">
        <f>+FC39-FD39</f>
        <v>1201084.07</v>
      </c>
      <c r="FF39" s="6"/>
    </row>
    <row r="40" spans="1:162">
      <c r="A40" s="7" t="s">
        <v>70</v>
      </c>
      <c r="B40" s="7" t="s">
        <v>71</v>
      </c>
      <c r="C40" s="8">
        <v>0</v>
      </c>
      <c r="D40" s="8">
        <v>0</v>
      </c>
      <c r="E40" s="8">
        <f t="shared" si="54"/>
        <v>0</v>
      </c>
      <c r="F40" s="8">
        <v>0</v>
      </c>
      <c r="G40" s="8">
        <v>231400</v>
      </c>
      <c r="H40" s="8">
        <f t="shared" si="55"/>
        <v>-231400</v>
      </c>
      <c r="I40" s="8">
        <v>0</v>
      </c>
      <c r="J40" s="8">
        <v>421640.1</v>
      </c>
      <c r="K40" s="8">
        <f t="shared" si="56"/>
        <v>-421640.1</v>
      </c>
      <c r="L40" s="8">
        <v>0</v>
      </c>
      <c r="M40" s="8">
        <v>691744.77</v>
      </c>
      <c r="N40" s="8">
        <f t="shared" si="57"/>
        <v>-691744.77</v>
      </c>
      <c r="O40" s="8">
        <v>0</v>
      </c>
      <c r="P40" s="8">
        <v>844913.02</v>
      </c>
      <c r="Q40" s="8">
        <f t="shared" si="58"/>
        <v>-844913.02</v>
      </c>
      <c r="R40" s="8">
        <v>0</v>
      </c>
      <c r="S40" s="8">
        <v>921886.6</v>
      </c>
      <c r="T40" s="8">
        <f t="shared" si="59"/>
        <v>-921886.6</v>
      </c>
      <c r="U40" s="8">
        <v>0</v>
      </c>
      <c r="V40" s="8">
        <v>895934.93</v>
      </c>
      <c r="W40" s="8">
        <f t="shared" si="60"/>
        <v>-895934.93</v>
      </c>
      <c r="X40" s="8">
        <v>0</v>
      </c>
      <c r="Y40" s="8">
        <v>948413.64</v>
      </c>
      <c r="Z40" s="8">
        <f t="shared" si="61"/>
        <v>-948413.64</v>
      </c>
      <c r="AA40" s="8">
        <v>0</v>
      </c>
      <c r="AB40" s="8">
        <v>1023935.31</v>
      </c>
      <c r="AC40" s="8">
        <f t="shared" si="62"/>
        <v>-1023935.31</v>
      </c>
      <c r="AD40" s="8">
        <v>0</v>
      </c>
      <c r="AE40" s="8">
        <v>1095599.8799999999</v>
      </c>
      <c r="AF40" s="8">
        <f t="shared" si="63"/>
        <v>-1095599.8799999999</v>
      </c>
      <c r="AG40" s="8">
        <v>0</v>
      </c>
      <c r="AH40" s="8">
        <v>1109349.6100000001</v>
      </c>
      <c r="AI40" s="8">
        <f t="shared" si="64"/>
        <v>-1109349.6100000001</v>
      </c>
      <c r="AJ40" s="8">
        <v>0</v>
      </c>
      <c r="AK40" s="8">
        <v>1123650.5</v>
      </c>
      <c r="AL40" s="8">
        <f t="shared" si="65"/>
        <v>-1123650.5</v>
      </c>
      <c r="AM40" s="8">
        <v>0</v>
      </c>
      <c r="AN40" s="8">
        <v>1146218.17</v>
      </c>
      <c r="AO40" s="8">
        <f t="shared" si="66"/>
        <v>-1146218.17</v>
      </c>
      <c r="AP40" s="8">
        <v>0</v>
      </c>
      <c r="AQ40" s="8">
        <v>1228820.3899999999</v>
      </c>
      <c r="AR40" s="8">
        <f t="shared" si="67"/>
        <v>-1228820.3899999999</v>
      </c>
      <c r="AS40" s="8">
        <v>0</v>
      </c>
      <c r="AT40" s="8">
        <v>1245580.68</v>
      </c>
      <c r="AU40" s="8">
        <f t="shared" si="68"/>
        <v>-1245580.68</v>
      </c>
      <c r="AV40" s="8">
        <v>0</v>
      </c>
      <c r="AW40" s="8">
        <v>1256183.8899999999</v>
      </c>
      <c r="AX40" s="8">
        <f t="shared" si="69"/>
        <v>-1256183.8899999999</v>
      </c>
      <c r="AY40" s="8">
        <v>0</v>
      </c>
      <c r="AZ40" s="8">
        <v>1296546.02</v>
      </c>
      <c r="BA40" s="8">
        <f t="shared" si="70"/>
        <v>-1296546.02</v>
      </c>
      <c r="BB40" s="8">
        <v>0</v>
      </c>
      <c r="BC40" s="8">
        <v>864704.16</v>
      </c>
      <c r="BD40" s="8">
        <f t="shared" si="71"/>
        <v>-864704.16</v>
      </c>
      <c r="BE40" s="8">
        <v>0</v>
      </c>
      <c r="BF40" s="8">
        <v>686469.58</v>
      </c>
      <c r="BG40" s="8">
        <f t="shared" si="72"/>
        <v>-686469.58</v>
      </c>
      <c r="BH40" s="8">
        <v>0</v>
      </c>
      <c r="BI40" s="8">
        <v>692135.8</v>
      </c>
      <c r="BJ40" s="8">
        <f t="shared" si="73"/>
        <v>-692135.8</v>
      </c>
      <c r="BK40" s="8">
        <v>0</v>
      </c>
      <c r="BL40" s="8">
        <v>881418.5</v>
      </c>
      <c r="BM40" s="8">
        <f t="shared" si="74"/>
        <v>-881418.5</v>
      </c>
      <c r="BN40" s="8">
        <v>0</v>
      </c>
      <c r="BO40" s="8">
        <v>1230663.6100000001</v>
      </c>
      <c r="BP40" s="8">
        <f t="shared" si="75"/>
        <v>-1230663.6100000001</v>
      </c>
      <c r="BQ40" s="8">
        <v>0</v>
      </c>
      <c r="BR40" s="8">
        <v>1444938.54</v>
      </c>
      <c r="BS40" s="8">
        <f t="shared" si="76"/>
        <v>-1444938.54</v>
      </c>
      <c r="BT40" s="8">
        <v>0</v>
      </c>
      <c r="BU40" s="8">
        <v>1928819.94</v>
      </c>
      <c r="BV40" s="8">
        <f t="shared" si="77"/>
        <v>-1928819.94</v>
      </c>
      <c r="BW40" s="8">
        <v>0</v>
      </c>
      <c r="BX40" s="8">
        <v>2211366.61</v>
      </c>
      <c r="BY40" s="8">
        <f t="shared" si="78"/>
        <v>-2211366.61</v>
      </c>
      <c r="BZ40" s="8">
        <v>0</v>
      </c>
      <c r="CA40" s="8">
        <v>2454177.8199999998</v>
      </c>
      <c r="CB40" s="8">
        <f t="shared" si="79"/>
        <v>-2454177.8199999998</v>
      </c>
      <c r="CC40" s="8">
        <v>0</v>
      </c>
      <c r="CD40" s="8">
        <v>2563386.5299999998</v>
      </c>
      <c r="CE40" s="8">
        <f t="shared" si="80"/>
        <v>-2563386.5299999998</v>
      </c>
      <c r="CF40" s="8">
        <v>0</v>
      </c>
      <c r="CG40" s="8">
        <v>2659471.38</v>
      </c>
      <c r="CH40" s="8">
        <f t="shared" si="81"/>
        <v>-2659471.38</v>
      </c>
      <c r="CI40" s="8">
        <v>0</v>
      </c>
      <c r="CJ40" s="8">
        <v>2745861.3</v>
      </c>
      <c r="CK40" s="8">
        <f t="shared" si="82"/>
        <v>-2745861.3</v>
      </c>
      <c r="CL40" s="8">
        <v>0</v>
      </c>
      <c r="CM40" s="8">
        <v>2751740.51</v>
      </c>
      <c r="CN40" s="8">
        <f t="shared" si="83"/>
        <v>-2751740.51</v>
      </c>
      <c r="CO40" s="8">
        <v>0</v>
      </c>
      <c r="CP40" s="8">
        <v>2780411.21</v>
      </c>
      <c r="CQ40" s="8">
        <f t="shared" si="84"/>
        <v>-2780411.21</v>
      </c>
      <c r="CR40" s="8">
        <v>0</v>
      </c>
      <c r="CS40" s="8">
        <v>2801325.01</v>
      </c>
      <c r="CT40" s="8">
        <f t="shared" si="85"/>
        <v>-2801325.01</v>
      </c>
      <c r="CU40" s="8">
        <v>0</v>
      </c>
      <c r="CV40" s="8">
        <v>2808181.71</v>
      </c>
      <c r="CW40" s="8">
        <f t="shared" si="86"/>
        <v>-2808181.71</v>
      </c>
      <c r="CX40" s="8">
        <v>0</v>
      </c>
      <c r="CY40" s="8">
        <v>2821351.18</v>
      </c>
      <c r="CZ40" s="8">
        <f t="shared" si="87"/>
        <v>-2821351.18</v>
      </c>
      <c r="DA40" s="8">
        <v>0</v>
      </c>
      <c r="DB40" s="8">
        <v>2832789.86</v>
      </c>
      <c r="DC40" s="8">
        <f t="shared" si="88"/>
        <v>-2832789.86</v>
      </c>
      <c r="DD40" s="8">
        <v>0</v>
      </c>
      <c r="DE40" s="8">
        <v>2769129.22</v>
      </c>
      <c r="DF40" s="8">
        <f t="shared" si="89"/>
        <v>-2769129.22</v>
      </c>
      <c r="DG40" s="8">
        <v>0</v>
      </c>
      <c r="DH40" s="8">
        <v>2738059.93</v>
      </c>
      <c r="DI40" s="8">
        <f t="shared" si="90"/>
        <v>-2738059.93</v>
      </c>
      <c r="DJ40" s="8">
        <v>0</v>
      </c>
      <c r="DK40" s="8">
        <v>2693860.93</v>
      </c>
      <c r="DL40" s="8">
        <f t="shared" si="91"/>
        <v>-2693860.93</v>
      </c>
      <c r="DM40" s="8">
        <v>0</v>
      </c>
      <c r="DN40" s="8">
        <v>2596427.75</v>
      </c>
      <c r="DO40" s="8">
        <f t="shared" si="92"/>
        <v>-2596427.75</v>
      </c>
      <c r="DP40" s="8">
        <v>0</v>
      </c>
      <c r="DQ40" s="8">
        <v>2807582.7200000002</v>
      </c>
      <c r="DR40" s="8">
        <f t="shared" si="93"/>
        <v>-2807582.7200000002</v>
      </c>
      <c r="DS40" s="8">
        <v>0</v>
      </c>
      <c r="DT40" s="8">
        <v>3075992.68</v>
      </c>
      <c r="DU40" s="8">
        <f t="shared" si="94"/>
        <v>-3075992.68</v>
      </c>
      <c r="DV40" s="8">
        <v>0</v>
      </c>
      <c r="DW40" s="8">
        <v>3373813.94</v>
      </c>
      <c r="DX40" s="8">
        <f t="shared" si="95"/>
        <v>-3373813.94</v>
      </c>
      <c r="DY40" s="8">
        <v>0</v>
      </c>
      <c r="DZ40" s="8">
        <v>3398425.59</v>
      </c>
      <c r="EA40" s="8">
        <f t="shared" si="96"/>
        <v>-3398425.59</v>
      </c>
      <c r="EB40" s="8">
        <v>0</v>
      </c>
      <c r="EC40" s="8">
        <v>3354038.1</v>
      </c>
      <c r="ED40" s="8">
        <f t="shared" si="97"/>
        <v>-3354038.1</v>
      </c>
      <c r="EE40" s="8">
        <v>0</v>
      </c>
      <c r="EF40" s="8">
        <v>3685943.81</v>
      </c>
      <c r="EG40" s="8">
        <f t="shared" si="98"/>
        <v>-3685943.81</v>
      </c>
      <c r="EH40" s="8">
        <v>0</v>
      </c>
      <c r="EI40" s="8">
        <v>4630960.34</v>
      </c>
      <c r="EJ40" s="8">
        <f t="shared" si="99"/>
        <v>-4630960.34</v>
      </c>
      <c r="EK40" s="8">
        <v>0</v>
      </c>
      <c r="EL40" s="8">
        <v>5103274.6900000004</v>
      </c>
      <c r="EM40" s="8">
        <f t="shared" si="100"/>
        <v>-5103274.6900000004</v>
      </c>
      <c r="EN40" s="8">
        <v>0</v>
      </c>
      <c r="EO40" s="8">
        <v>6143787.3200000003</v>
      </c>
      <c r="EP40" s="8">
        <f t="shared" si="101"/>
        <v>-6143787.3200000003</v>
      </c>
      <c r="EQ40" s="8">
        <v>0</v>
      </c>
      <c r="ER40" s="8">
        <v>6723599.2000000002</v>
      </c>
      <c r="ES40" s="8">
        <f t="shared" si="102"/>
        <v>-6723599.2000000002</v>
      </c>
      <c r="ET40" s="8">
        <v>0</v>
      </c>
      <c r="EU40" s="8">
        <v>6974322.4000000004</v>
      </c>
      <c r="EV40" s="8">
        <f t="shared" si="103"/>
        <v>-6974322.4000000004</v>
      </c>
      <c r="EW40" s="8">
        <v>0</v>
      </c>
      <c r="EX40" s="8">
        <v>4153887.96</v>
      </c>
      <c r="EY40" s="8">
        <f t="shared" si="0"/>
        <v>-4153887.96</v>
      </c>
      <c r="EZ40" s="8">
        <v>0</v>
      </c>
      <c r="FA40" s="8">
        <v>3609628.65</v>
      </c>
      <c r="FB40" s="8">
        <f t="shared" si="1"/>
        <v>-3609628.65</v>
      </c>
      <c r="FC40" s="57">
        <v>0</v>
      </c>
      <c r="FD40" s="57">
        <v>2476732.2200000002</v>
      </c>
      <c r="FE40" s="8">
        <f t="shared" ref="FE40:FE55" si="104">+FC40-FD40</f>
        <v>-2476732.2200000002</v>
      </c>
      <c r="FF40" s="8"/>
    </row>
    <row r="41" spans="1:162">
      <c r="A41" t="s">
        <v>72</v>
      </c>
      <c r="B41" t="s">
        <v>73</v>
      </c>
      <c r="C41" s="5">
        <v>0</v>
      </c>
      <c r="D41" s="5">
        <v>0</v>
      </c>
      <c r="E41" s="5">
        <f t="shared" si="54"/>
        <v>0</v>
      </c>
      <c r="F41" s="5">
        <v>0</v>
      </c>
      <c r="G41" s="5">
        <v>231400</v>
      </c>
      <c r="H41" s="5">
        <f t="shared" si="55"/>
        <v>-231400</v>
      </c>
      <c r="I41" s="5">
        <v>0</v>
      </c>
      <c r="J41" s="5">
        <v>421640.1</v>
      </c>
      <c r="K41" s="5">
        <f t="shared" si="56"/>
        <v>-421640.1</v>
      </c>
      <c r="L41" s="5">
        <v>0</v>
      </c>
      <c r="M41" s="5">
        <v>691744.77</v>
      </c>
      <c r="N41" s="5">
        <f t="shared" si="57"/>
        <v>-691744.77</v>
      </c>
      <c r="O41" s="5">
        <v>0</v>
      </c>
      <c r="P41" s="5">
        <v>844913.02</v>
      </c>
      <c r="Q41" s="5">
        <f t="shared" si="58"/>
        <v>-844913.02</v>
      </c>
      <c r="R41" s="5">
        <v>0</v>
      </c>
      <c r="S41" s="5">
        <v>921886.6</v>
      </c>
      <c r="T41" s="5">
        <f t="shared" si="59"/>
        <v>-921886.6</v>
      </c>
      <c r="U41" s="5">
        <v>0</v>
      </c>
      <c r="V41" s="5">
        <v>895934.93</v>
      </c>
      <c r="W41" s="5">
        <f t="shared" si="60"/>
        <v>-895934.93</v>
      </c>
      <c r="X41" s="5">
        <v>0</v>
      </c>
      <c r="Y41" s="5">
        <v>948413.64</v>
      </c>
      <c r="Z41" s="5">
        <f t="shared" si="61"/>
        <v>-948413.64</v>
      </c>
      <c r="AA41" s="5">
        <v>0</v>
      </c>
      <c r="AB41" s="5">
        <v>1023935.31</v>
      </c>
      <c r="AC41" s="5">
        <f t="shared" si="62"/>
        <v>-1023935.31</v>
      </c>
      <c r="AD41" s="5">
        <v>0</v>
      </c>
      <c r="AE41" s="5">
        <v>1095599.8799999999</v>
      </c>
      <c r="AF41" s="5">
        <f t="shared" si="63"/>
        <v>-1095599.8799999999</v>
      </c>
      <c r="AG41" s="5">
        <v>0</v>
      </c>
      <c r="AH41" s="5">
        <v>1109349.6100000001</v>
      </c>
      <c r="AI41" s="5">
        <f t="shared" si="64"/>
        <v>-1109349.6100000001</v>
      </c>
      <c r="AJ41" s="5">
        <v>0</v>
      </c>
      <c r="AK41" s="5">
        <v>1123650.5</v>
      </c>
      <c r="AL41" s="5">
        <f t="shared" si="65"/>
        <v>-1123650.5</v>
      </c>
      <c r="AM41" s="5">
        <v>0</v>
      </c>
      <c r="AN41" s="5">
        <v>1146218.17</v>
      </c>
      <c r="AO41" s="5">
        <f t="shared" si="66"/>
        <v>-1146218.17</v>
      </c>
      <c r="AP41" s="5">
        <v>0</v>
      </c>
      <c r="AQ41" s="5">
        <v>1228820.3899999999</v>
      </c>
      <c r="AR41" s="5">
        <f t="shared" si="67"/>
        <v>-1228820.3899999999</v>
      </c>
      <c r="AS41" s="5">
        <v>0</v>
      </c>
      <c r="AT41" s="5">
        <v>1245580.68</v>
      </c>
      <c r="AU41" s="5">
        <f t="shared" si="68"/>
        <v>-1245580.68</v>
      </c>
      <c r="AV41" s="5">
        <v>0</v>
      </c>
      <c r="AW41" s="5">
        <v>1256183.8899999999</v>
      </c>
      <c r="AX41" s="5">
        <f t="shared" si="69"/>
        <v>-1256183.8899999999</v>
      </c>
      <c r="AY41" s="5">
        <v>0</v>
      </c>
      <c r="AZ41" s="5">
        <v>1296546.02</v>
      </c>
      <c r="BA41" s="5">
        <f t="shared" si="70"/>
        <v>-1296546.02</v>
      </c>
      <c r="BB41" s="5">
        <v>0</v>
      </c>
      <c r="BC41" s="5">
        <v>864704.16</v>
      </c>
      <c r="BD41" s="5">
        <f t="shared" si="71"/>
        <v>-864704.16</v>
      </c>
      <c r="BE41" s="5">
        <v>0</v>
      </c>
      <c r="BF41" s="5">
        <v>686469.58</v>
      </c>
      <c r="BG41" s="5">
        <f t="shared" si="72"/>
        <v>-686469.58</v>
      </c>
      <c r="BH41" s="5">
        <v>0</v>
      </c>
      <c r="BI41" s="5">
        <v>692135.8</v>
      </c>
      <c r="BJ41" s="5">
        <f t="shared" si="73"/>
        <v>-692135.8</v>
      </c>
      <c r="BK41" s="5">
        <v>0</v>
      </c>
      <c r="BL41" s="5">
        <v>881418.5</v>
      </c>
      <c r="BM41" s="5">
        <f t="shared" si="74"/>
        <v>-881418.5</v>
      </c>
      <c r="BN41" s="5">
        <v>0</v>
      </c>
      <c r="BO41" s="5">
        <v>1230663.6100000001</v>
      </c>
      <c r="BP41" s="5">
        <f t="shared" si="75"/>
        <v>-1230663.6100000001</v>
      </c>
      <c r="BQ41" s="5">
        <v>0</v>
      </c>
      <c r="BR41" s="5">
        <v>1444938.54</v>
      </c>
      <c r="BS41" s="5">
        <f t="shared" si="76"/>
        <v>-1444938.54</v>
      </c>
      <c r="BT41" s="5">
        <v>0</v>
      </c>
      <c r="BU41" s="5">
        <v>1928819.94</v>
      </c>
      <c r="BV41" s="5">
        <f t="shared" si="77"/>
        <v>-1928819.94</v>
      </c>
      <c r="BW41" s="5">
        <v>0</v>
      </c>
      <c r="BX41" s="5">
        <v>2211366.61</v>
      </c>
      <c r="BY41" s="5">
        <f t="shared" si="78"/>
        <v>-2211366.61</v>
      </c>
      <c r="BZ41" s="5">
        <v>0</v>
      </c>
      <c r="CA41" s="5">
        <v>2454177.8199999998</v>
      </c>
      <c r="CB41" s="5">
        <f t="shared" si="79"/>
        <v>-2454177.8199999998</v>
      </c>
      <c r="CC41" s="5">
        <v>0</v>
      </c>
      <c r="CD41" s="5">
        <v>2563386.5299999998</v>
      </c>
      <c r="CE41" s="5">
        <f t="shared" si="80"/>
        <v>-2563386.5299999998</v>
      </c>
      <c r="CF41" s="5">
        <v>0</v>
      </c>
      <c r="CG41" s="5">
        <v>2659471.38</v>
      </c>
      <c r="CH41" s="5">
        <f t="shared" si="81"/>
        <v>-2659471.38</v>
      </c>
      <c r="CI41" s="5">
        <v>0</v>
      </c>
      <c r="CJ41" s="5">
        <v>2745861.3</v>
      </c>
      <c r="CK41" s="5">
        <f t="shared" si="82"/>
        <v>-2745861.3</v>
      </c>
      <c r="CL41" s="5">
        <v>0</v>
      </c>
      <c r="CM41" s="5">
        <v>2751740.51</v>
      </c>
      <c r="CN41" s="5">
        <f t="shared" si="83"/>
        <v>-2751740.51</v>
      </c>
      <c r="CO41" s="5">
        <v>0</v>
      </c>
      <c r="CP41" s="5">
        <v>2780411.21</v>
      </c>
      <c r="CQ41" s="5">
        <f t="shared" si="84"/>
        <v>-2780411.21</v>
      </c>
      <c r="CR41" s="5">
        <v>0</v>
      </c>
      <c r="CS41" s="5">
        <v>2801325.01</v>
      </c>
      <c r="CT41" s="5">
        <f t="shared" si="85"/>
        <v>-2801325.01</v>
      </c>
      <c r="CU41" s="5">
        <v>0</v>
      </c>
      <c r="CV41" s="5">
        <v>2808181.71</v>
      </c>
      <c r="CW41" s="5">
        <f t="shared" si="86"/>
        <v>-2808181.71</v>
      </c>
      <c r="CX41" s="5">
        <v>0</v>
      </c>
      <c r="CY41" s="5">
        <v>2821351.18</v>
      </c>
      <c r="CZ41" s="5">
        <f t="shared" si="87"/>
        <v>-2821351.18</v>
      </c>
      <c r="DA41" s="5">
        <v>0</v>
      </c>
      <c r="DB41" s="5">
        <v>2832789.86</v>
      </c>
      <c r="DC41" s="5">
        <f t="shared" si="88"/>
        <v>-2832789.86</v>
      </c>
      <c r="DD41" s="5">
        <v>0</v>
      </c>
      <c r="DE41" s="5">
        <v>2769129.22</v>
      </c>
      <c r="DF41" s="5">
        <f t="shared" si="89"/>
        <v>-2769129.22</v>
      </c>
      <c r="DG41" s="5">
        <v>0</v>
      </c>
      <c r="DH41" s="5">
        <v>2738059.93</v>
      </c>
      <c r="DI41" s="5">
        <f t="shared" si="90"/>
        <v>-2738059.93</v>
      </c>
      <c r="DJ41" s="5">
        <v>0</v>
      </c>
      <c r="DK41" s="5">
        <v>2693860.93</v>
      </c>
      <c r="DL41" s="5">
        <f t="shared" si="91"/>
        <v>-2693860.93</v>
      </c>
      <c r="DM41" s="5">
        <v>0</v>
      </c>
      <c r="DN41" s="5">
        <v>2596427.75</v>
      </c>
      <c r="DO41" s="5">
        <f t="shared" si="92"/>
        <v>-2596427.75</v>
      </c>
      <c r="DP41" s="5">
        <v>0</v>
      </c>
      <c r="DQ41" s="5">
        <v>2807582.7200000002</v>
      </c>
      <c r="DR41" s="5">
        <f t="shared" si="93"/>
        <v>-2807582.7200000002</v>
      </c>
      <c r="DS41" s="5">
        <v>0</v>
      </c>
      <c r="DT41" s="5">
        <v>3075992.68</v>
      </c>
      <c r="DU41" s="5">
        <f t="shared" si="94"/>
        <v>-3075992.68</v>
      </c>
      <c r="DV41" s="5">
        <v>0</v>
      </c>
      <c r="DW41" s="5">
        <v>3373813.94</v>
      </c>
      <c r="DX41" s="5">
        <f t="shared" si="95"/>
        <v>-3373813.94</v>
      </c>
      <c r="DY41" s="5">
        <v>0</v>
      </c>
      <c r="DZ41" s="5">
        <v>3398425.59</v>
      </c>
      <c r="EA41" s="5">
        <f t="shared" si="96"/>
        <v>-3398425.59</v>
      </c>
      <c r="EB41" s="5">
        <v>0</v>
      </c>
      <c r="EC41" s="5">
        <v>3354038.1</v>
      </c>
      <c r="ED41" s="5">
        <f t="shared" si="97"/>
        <v>-3354038.1</v>
      </c>
      <c r="EE41" s="5">
        <v>0</v>
      </c>
      <c r="EF41" s="5">
        <v>3685943.81</v>
      </c>
      <c r="EG41" s="5">
        <f t="shared" si="98"/>
        <v>-3685943.81</v>
      </c>
      <c r="EH41" s="5">
        <v>0</v>
      </c>
      <c r="EI41" s="5">
        <v>4630960.34</v>
      </c>
      <c r="EJ41" s="5">
        <f t="shared" si="99"/>
        <v>-4630960.34</v>
      </c>
      <c r="EK41" s="5">
        <v>0</v>
      </c>
      <c r="EL41" s="5">
        <v>5103274.6900000004</v>
      </c>
      <c r="EM41" s="5">
        <f t="shared" si="100"/>
        <v>-5103274.6900000004</v>
      </c>
      <c r="EN41" s="5">
        <v>0</v>
      </c>
      <c r="EO41" s="5">
        <v>6143787.3200000003</v>
      </c>
      <c r="EP41" s="5">
        <f t="shared" si="101"/>
        <v>-6143787.3200000003</v>
      </c>
      <c r="EQ41" s="5">
        <v>0</v>
      </c>
      <c r="ER41" s="5">
        <v>6723599.2000000002</v>
      </c>
      <c r="ES41" s="5">
        <f t="shared" si="102"/>
        <v>-6723599.2000000002</v>
      </c>
      <c r="ET41" s="5">
        <v>0</v>
      </c>
      <c r="EU41" s="5">
        <v>6974322.4000000004</v>
      </c>
      <c r="EV41" s="5">
        <f t="shared" si="103"/>
        <v>-6974322.4000000004</v>
      </c>
      <c r="EW41" s="5">
        <v>0</v>
      </c>
      <c r="EX41" s="5">
        <v>4153887.96</v>
      </c>
      <c r="EY41" s="5">
        <f t="shared" si="0"/>
        <v>-4153887.96</v>
      </c>
      <c r="EZ41" s="5">
        <v>0</v>
      </c>
      <c r="FA41" s="5">
        <v>3609628.65</v>
      </c>
      <c r="FB41" s="5">
        <f t="shared" si="1"/>
        <v>-3609628.65</v>
      </c>
      <c r="FC41" s="5">
        <v>0</v>
      </c>
      <c r="FD41" s="5">
        <v>2476732.2200000002</v>
      </c>
      <c r="FE41" s="5">
        <f t="shared" si="104"/>
        <v>-2476732.2200000002</v>
      </c>
      <c r="FF41" s="5"/>
    </row>
    <row r="42" spans="1:162">
      <c r="A42" s="7" t="s">
        <v>74</v>
      </c>
      <c r="B42" s="7" t="s">
        <v>75</v>
      </c>
      <c r="C42" s="8">
        <v>0</v>
      </c>
      <c r="D42" s="8">
        <v>0</v>
      </c>
      <c r="E42" s="8">
        <f t="shared" si="54"/>
        <v>0</v>
      </c>
      <c r="F42" s="8">
        <v>0</v>
      </c>
      <c r="G42" s="8">
        <v>0</v>
      </c>
      <c r="H42" s="8">
        <f t="shared" si="55"/>
        <v>0</v>
      </c>
      <c r="I42" s="8">
        <v>0</v>
      </c>
      <c r="J42" s="8">
        <v>2100</v>
      </c>
      <c r="K42" s="8">
        <f t="shared" si="56"/>
        <v>-2100</v>
      </c>
      <c r="L42" s="8">
        <v>0</v>
      </c>
      <c r="M42" s="8">
        <v>2100</v>
      </c>
      <c r="N42" s="8">
        <f t="shared" si="57"/>
        <v>-2100</v>
      </c>
      <c r="O42" s="8">
        <v>0</v>
      </c>
      <c r="P42" s="8">
        <v>2100</v>
      </c>
      <c r="Q42" s="8">
        <f t="shared" si="58"/>
        <v>-2100</v>
      </c>
      <c r="R42" s="8">
        <v>0</v>
      </c>
      <c r="S42" s="8">
        <v>2100</v>
      </c>
      <c r="T42" s="8">
        <f t="shared" si="59"/>
        <v>-2100</v>
      </c>
      <c r="U42" s="8">
        <v>0</v>
      </c>
      <c r="V42" s="8">
        <v>2100</v>
      </c>
      <c r="W42" s="8">
        <f t="shared" si="60"/>
        <v>-2100</v>
      </c>
      <c r="X42" s="8">
        <v>0</v>
      </c>
      <c r="Y42" s="8">
        <v>2100</v>
      </c>
      <c r="Z42" s="8">
        <f t="shared" si="61"/>
        <v>-2100</v>
      </c>
      <c r="AA42" s="8">
        <v>0</v>
      </c>
      <c r="AB42" s="8">
        <v>2100</v>
      </c>
      <c r="AC42" s="8">
        <f t="shared" si="62"/>
        <v>-2100</v>
      </c>
      <c r="AD42" s="8">
        <v>0</v>
      </c>
      <c r="AE42" s="8">
        <v>2100</v>
      </c>
      <c r="AF42" s="8">
        <f t="shared" si="63"/>
        <v>-2100</v>
      </c>
      <c r="AG42" s="8">
        <v>0</v>
      </c>
      <c r="AH42" s="8">
        <v>2100</v>
      </c>
      <c r="AI42" s="8">
        <f t="shared" si="64"/>
        <v>-2100</v>
      </c>
      <c r="AJ42" s="8">
        <v>0</v>
      </c>
      <c r="AK42" s="8">
        <v>2100</v>
      </c>
      <c r="AL42" s="8">
        <f t="shared" si="65"/>
        <v>-2100</v>
      </c>
      <c r="AM42" s="8">
        <v>0</v>
      </c>
      <c r="AN42" s="8">
        <v>2100</v>
      </c>
      <c r="AO42" s="8">
        <f t="shared" si="66"/>
        <v>-2100</v>
      </c>
      <c r="AP42" s="8">
        <v>0</v>
      </c>
      <c r="AQ42" s="8">
        <v>2100</v>
      </c>
      <c r="AR42" s="8">
        <f t="shared" si="67"/>
        <v>-2100</v>
      </c>
      <c r="AS42" s="8">
        <v>0</v>
      </c>
      <c r="AT42" s="8">
        <v>2100</v>
      </c>
      <c r="AU42" s="8">
        <f t="shared" si="68"/>
        <v>-2100</v>
      </c>
      <c r="AV42" s="8">
        <v>0</v>
      </c>
      <c r="AW42" s="8">
        <v>2100</v>
      </c>
      <c r="AX42" s="8">
        <f t="shared" si="69"/>
        <v>-2100</v>
      </c>
      <c r="AY42" s="8">
        <v>0</v>
      </c>
      <c r="AZ42" s="8">
        <v>2100</v>
      </c>
      <c r="BA42" s="8">
        <f t="shared" si="70"/>
        <v>-2100</v>
      </c>
      <c r="BB42" s="8">
        <v>0</v>
      </c>
      <c r="BC42" s="8">
        <v>2100</v>
      </c>
      <c r="BD42" s="8">
        <f t="shared" si="71"/>
        <v>-2100</v>
      </c>
      <c r="BE42" s="8">
        <v>0</v>
      </c>
      <c r="BF42" s="8">
        <v>2100</v>
      </c>
      <c r="BG42" s="8">
        <f t="shared" si="72"/>
        <v>-2100</v>
      </c>
      <c r="BH42" s="8">
        <v>0</v>
      </c>
      <c r="BI42" s="8">
        <v>2100</v>
      </c>
      <c r="BJ42" s="8">
        <f t="shared" si="73"/>
        <v>-2100</v>
      </c>
      <c r="BK42" s="8">
        <v>0</v>
      </c>
      <c r="BL42" s="8">
        <v>2100</v>
      </c>
      <c r="BM42" s="8">
        <f t="shared" si="74"/>
        <v>-2100</v>
      </c>
      <c r="BN42" s="8">
        <v>0</v>
      </c>
      <c r="BO42" s="8">
        <v>2100</v>
      </c>
      <c r="BP42" s="8">
        <f t="shared" si="75"/>
        <v>-2100</v>
      </c>
      <c r="BQ42" s="8">
        <v>0</v>
      </c>
      <c r="BR42" s="8">
        <v>14100</v>
      </c>
      <c r="BS42" s="8">
        <f t="shared" si="76"/>
        <v>-14100</v>
      </c>
      <c r="BT42" s="8">
        <v>0</v>
      </c>
      <c r="BU42" s="8">
        <v>22350</v>
      </c>
      <c r="BV42" s="8">
        <f t="shared" si="77"/>
        <v>-22350</v>
      </c>
      <c r="BW42" s="8">
        <v>0</v>
      </c>
      <c r="BX42" s="8">
        <v>22350</v>
      </c>
      <c r="BY42" s="8">
        <f t="shared" si="78"/>
        <v>-22350</v>
      </c>
      <c r="BZ42" s="8">
        <v>0</v>
      </c>
      <c r="CA42" s="8">
        <v>23350</v>
      </c>
      <c r="CB42" s="8">
        <f t="shared" si="79"/>
        <v>-23350</v>
      </c>
      <c r="CC42" s="8">
        <v>0</v>
      </c>
      <c r="CD42" s="8">
        <v>23350</v>
      </c>
      <c r="CE42" s="8">
        <f t="shared" si="80"/>
        <v>-23350</v>
      </c>
      <c r="CF42" s="8">
        <v>0</v>
      </c>
      <c r="CG42" s="8">
        <v>23350</v>
      </c>
      <c r="CH42" s="8">
        <f t="shared" si="81"/>
        <v>-23350</v>
      </c>
      <c r="CI42" s="8">
        <v>0</v>
      </c>
      <c r="CJ42" s="8">
        <v>23350</v>
      </c>
      <c r="CK42" s="8">
        <f t="shared" si="82"/>
        <v>-23350</v>
      </c>
      <c r="CL42" s="8">
        <v>0</v>
      </c>
      <c r="CM42" s="8">
        <v>23350</v>
      </c>
      <c r="CN42" s="8">
        <f t="shared" si="83"/>
        <v>-23350</v>
      </c>
      <c r="CO42" s="8">
        <v>0</v>
      </c>
      <c r="CP42" s="8">
        <v>23350</v>
      </c>
      <c r="CQ42" s="8">
        <f t="shared" si="84"/>
        <v>-23350</v>
      </c>
      <c r="CR42" s="8">
        <v>0</v>
      </c>
      <c r="CS42" s="8">
        <v>23350</v>
      </c>
      <c r="CT42" s="8">
        <f t="shared" si="85"/>
        <v>-23350</v>
      </c>
      <c r="CU42" s="8">
        <v>0</v>
      </c>
      <c r="CV42" s="8">
        <v>23350</v>
      </c>
      <c r="CW42" s="8">
        <f t="shared" si="86"/>
        <v>-23350</v>
      </c>
      <c r="CX42" s="8">
        <v>0</v>
      </c>
      <c r="CY42" s="8">
        <v>23350</v>
      </c>
      <c r="CZ42" s="8">
        <f t="shared" si="87"/>
        <v>-23350</v>
      </c>
      <c r="DA42" s="8">
        <v>0</v>
      </c>
      <c r="DB42" s="8">
        <v>23350</v>
      </c>
      <c r="DC42" s="8">
        <f t="shared" si="88"/>
        <v>-23350</v>
      </c>
      <c r="DD42" s="8">
        <v>0</v>
      </c>
      <c r="DE42" s="8">
        <v>36450</v>
      </c>
      <c r="DF42" s="8">
        <f t="shared" si="89"/>
        <v>-36450</v>
      </c>
      <c r="DG42" s="8">
        <v>0</v>
      </c>
      <c r="DH42" s="8">
        <v>36450</v>
      </c>
      <c r="DI42" s="8">
        <f t="shared" si="90"/>
        <v>-36450</v>
      </c>
      <c r="DJ42" s="8">
        <v>0</v>
      </c>
      <c r="DK42" s="8">
        <v>36450</v>
      </c>
      <c r="DL42" s="8">
        <f t="shared" si="91"/>
        <v>-36450</v>
      </c>
      <c r="DM42" s="8">
        <v>0</v>
      </c>
      <c r="DN42" s="8">
        <v>47450</v>
      </c>
      <c r="DO42" s="8">
        <f t="shared" si="92"/>
        <v>-47450</v>
      </c>
      <c r="DP42" s="8">
        <v>0</v>
      </c>
      <c r="DQ42" s="8">
        <v>58450</v>
      </c>
      <c r="DR42" s="8">
        <f t="shared" si="93"/>
        <v>-58450</v>
      </c>
      <c r="DS42" s="8">
        <v>0</v>
      </c>
      <c r="DT42" s="8">
        <v>69450</v>
      </c>
      <c r="DU42" s="8">
        <f t="shared" si="94"/>
        <v>-69450</v>
      </c>
      <c r="DV42" s="8">
        <v>0</v>
      </c>
      <c r="DW42" s="8">
        <v>70450</v>
      </c>
      <c r="DX42" s="8">
        <f t="shared" si="95"/>
        <v>-70450</v>
      </c>
      <c r="DY42" s="8">
        <v>0</v>
      </c>
      <c r="DZ42" s="8">
        <v>73550</v>
      </c>
      <c r="EA42" s="8">
        <f t="shared" si="96"/>
        <v>-73550</v>
      </c>
      <c r="EB42" s="8">
        <v>0</v>
      </c>
      <c r="EC42" s="8">
        <v>89880</v>
      </c>
      <c r="ED42" s="8">
        <f t="shared" si="97"/>
        <v>-89880</v>
      </c>
      <c r="EE42" s="8">
        <v>0</v>
      </c>
      <c r="EF42" s="8">
        <v>156381</v>
      </c>
      <c r="EG42" s="8">
        <f t="shared" si="98"/>
        <v>-156381</v>
      </c>
      <c r="EH42" s="8">
        <v>0</v>
      </c>
      <c r="EI42" s="8">
        <v>181761</v>
      </c>
      <c r="EJ42" s="8">
        <f t="shared" si="99"/>
        <v>-181761</v>
      </c>
      <c r="EK42" s="8">
        <v>0</v>
      </c>
      <c r="EL42" s="8">
        <v>283621</v>
      </c>
      <c r="EM42" s="8">
        <f t="shared" si="100"/>
        <v>-283621</v>
      </c>
      <c r="EN42" s="8">
        <v>0</v>
      </c>
      <c r="EO42" s="8">
        <v>345126</v>
      </c>
      <c r="EP42" s="8">
        <f t="shared" si="101"/>
        <v>-345126</v>
      </c>
      <c r="EQ42" s="8">
        <v>0</v>
      </c>
      <c r="ER42" s="8">
        <v>365296</v>
      </c>
      <c r="ES42" s="8">
        <f t="shared" si="102"/>
        <v>-365296</v>
      </c>
      <c r="ET42" s="8">
        <v>0</v>
      </c>
      <c r="EU42" s="8">
        <v>380906</v>
      </c>
      <c r="EV42" s="8">
        <f t="shared" si="103"/>
        <v>-380906</v>
      </c>
      <c r="EW42" s="8">
        <v>0</v>
      </c>
      <c r="EX42" s="8">
        <v>407851</v>
      </c>
      <c r="EY42" s="8">
        <f t="shared" si="0"/>
        <v>-407851</v>
      </c>
      <c r="EZ42" s="8">
        <v>0</v>
      </c>
      <c r="FA42" s="8">
        <v>431811</v>
      </c>
      <c r="FB42" s="8">
        <f t="shared" si="1"/>
        <v>-431811</v>
      </c>
      <c r="FC42" s="57">
        <v>0</v>
      </c>
      <c r="FD42" s="57">
        <v>1204751</v>
      </c>
      <c r="FE42" s="8">
        <f t="shared" si="104"/>
        <v>-1204751</v>
      </c>
      <c r="FF42" s="8"/>
    </row>
    <row r="43" spans="1:162">
      <c r="A43" t="s">
        <v>76</v>
      </c>
      <c r="B43" t="s">
        <v>77</v>
      </c>
      <c r="C43" s="5">
        <v>0</v>
      </c>
      <c r="D43" s="5">
        <v>0</v>
      </c>
      <c r="E43" s="5">
        <f t="shared" si="54"/>
        <v>0</v>
      </c>
      <c r="F43" s="5">
        <v>0</v>
      </c>
      <c r="G43" s="5">
        <v>0</v>
      </c>
      <c r="H43" s="5">
        <f t="shared" si="55"/>
        <v>0</v>
      </c>
      <c r="I43" s="5">
        <v>0</v>
      </c>
      <c r="J43" s="5">
        <v>2100</v>
      </c>
      <c r="K43" s="5">
        <f t="shared" si="56"/>
        <v>-2100</v>
      </c>
      <c r="L43" s="5">
        <v>0</v>
      </c>
      <c r="M43" s="5">
        <v>2100</v>
      </c>
      <c r="N43" s="5">
        <f t="shared" si="57"/>
        <v>-2100</v>
      </c>
      <c r="O43" s="5">
        <v>0</v>
      </c>
      <c r="P43" s="5">
        <v>2100</v>
      </c>
      <c r="Q43" s="5">
        <f t="shared" si="58"/>
        <v>-2100</v>
      </c>
      <c r="R43" s="5">
        <v>0</v>
      </c>
      <c r="S43" s="5">
        <v>2100</v>
      </c>
      <c r="T43" s="5">
        <f t="shared" si="59"/>
        <v>-2100</v>
      </c>
      <c r="U43" s="5">
        <v>0</v>
      </c>
      <c r="V43" s="5">
        <v>2100</v>
      </c>
      <c r="W43" s="5">
        <f t="shared" si="60"/>
        <v>-2100</v>
      </c>
      <c r="X43" s="5">
        <v>0</v>
      </c>
      <c r="Y43" s="5">
        <v>2100</v>
      </c>
      <c r="Z43" s="5">
        <f t="shared" si="61"/>
        <v>-2100</v>
      </c>
      <c r="AA43" s="5">
        <v>0</v>
      </c>
      <c r="AB43" s="5">
        <v>2100</v>
      </c>
      <c r="AC43" s="5">
        <f t="shared" si="62"/>
        <v>-2100</v>
      </c>
      <c r="AD43" s="5">
        <v>0</v>
      </c>
      <c r="AE43" s="5">
        <v>2100</v>
      </c>
      <c r="AF43" s="5">
        <f t="shared" si="63"/>
        <v>-2100</v>
      </c>
      <c r="AG43" s="5">
        <v>0</v>
      </c>
      <c r="AH43" s="5">
        <v>2100</v>
      </c>
      <c r="AI43" s="5">
        <f t="shared" si="64"/>
        <v>-2100</v>
      </c>
      <c r="AJ43" s="5">
        <v>0</v>
      </c>
      <c r="AK43" s="5">
        <v>2100</v>
      </c>
      <c r="AL43" s="5">
        <f t="shared" si="65"/>
        <v>-2100</v>
      </c>
      <c r="AM43" s="5">
        <v>0</v>
      </c>
      <c r="AN43" s="5">
        <v>2100</v>
      </c>
      <c r="AO43" s="5">
        <f t="shared" si="66"/>
        <v>-2100</v>
      </c>
      <c r="AP43" s="5">
        <v>0</v>
      </c>
      <c r="AQ43" s="5">
        <v>2100</v>
      </c>
      <c r="AR43" s="5">
        <f t="shared" si="67"/>
        <v>-2100</v>
      </c>
      <c r="AS43" s="5">
        <v>0</v>
      </c>
      <c r="AT43" s="5">
        <v>2100</v>
      </c>
      <c r="AU43" s="5">
        <f t="shared" si="68"/>
        <v>-2100</v>
      </c>
      <c r="AV43" s="5">
        <v>0</v>
      </c>
      <c r="AW43" s="5">
        <v>2100</v>
      </c>
      <c r="AX43" s="5">
        <f t="shared" si="69"/>
        <v>-2100</v>
      </c>
      <c r="AY43" s="5">
        <v>0</v>
      </c>
      <c r="AZ43" s="5">
        <v>2100</v>
      </c>
      <c r="BA43" s="5">
        <f t="shared" si="70"/>
        <v>-2100</v>
      </c>
      <c r="BB43" s="5">
        <v>0</v>
      </c>
      <c r="BC43" s="5">
        <v>2100</v>
      </c>
      <c r="BD43" s="5">
        <f t="shared" si="71"/>
        <v>-2100</v>
      </c>
      <c r="BE43" s="5">
        <v>0</v>
      </c>
      <c r="BF43" s="5">
        <v>2100</v>
      </c>
      <c r="BG43" s="5">
        <f t="shared" si="72"/>
        <v>-2100</v>
      </c>
      <c r="BH43" s="5">
        <v>0</v>
      </c>
      <c r="BI43" s="5">
        <v>2100</v>
      </c>
      <c r="BJ43" s="5">
        <f t="shared" si="73"/>
        <v>-2100</v>
      </c>
      <c r="BK43" s="5">
        <v>0</v>
      </c>
      <c r="BL43" s="5">
        <v>2100</v>
      </c>
      <c r="BM43" s="5">
        <f t="shared" si="74"/>
        <v>-2100</v>
      </c>
      <c r="BN43" s="5">
        <v>0</v>
      </c>
      <c r="BO43" s="5">
        <v>2100</v>
      </c>
      <c r="BP43" s="5">
        <f t="shared" si="75"/>
        <v>-2100</v>
      </c>
      <c r="BQ43" s="5">
        <v>0</v>
      </c>
      <c r="BR43" s="5">
        <v>14100</v>
      </c>
      <c r="BS43" s="5">
        <f t="shared" si="76"/>
        <v>-14100</v>
      </c>
      <c r="BT43" s="5">
        <v>0</v>
      </c>
      <c r="BU43" s="5">
        <v>22350</v>
      </c>
      <c r="BV43" s="5">
        <f t="shared" si="77"/>
        <v>-22350</v>
      </c>
      <c r="BW43" s="5">
        <v>0</v>
      </c>
      <c r="BX43" s="5">
        <v>22350</v>
      </c>
      <c r="BY43" s="5">
        <f t="shared" si="78"/>
        <v>-22350</v>
      </c>
      <c r="BZ43" s="5">
        <v>0</v>
      </c>
      <c r="CA43" s="5">
        <v>23350</v>
      </c>
      <c r="CB43" s="5">
        <f t="shared" si="79"/>
        <v>-23350</v>
      </c>
      <c r="CC43" s="5">
        <v>0</v>
      </c>
      <c r="CD43" s="5">
        <v>23350</v>
      </c>
      <c r="CE43" s="5">
        <f t="shared" si="80"/>
        <v>-23350</v>
      </c>
      <c r="CF43" s="5">
        <v>0</v>
      </c>
      <c r="CG43" s="5">
        <v>23350</v>
      </c>
      <c r="CH43" s="5">
        <f t="shared" si="81"/>
        <v>-23350</v>
      </c>
      <c r="CI43" s="5">
        <v>0</v>
      </c>
      <c r="CJ43" s="5">
        <v>23350</v>
      </c>
      <c r="CK43" s="5">
        <f t="shared" si="82"/>
        <v>-23350</v>
      </c>
      <c r="CL43" s="5">
        <v>0</v>
      </c>
      <c r="CM43" s="5">
        <v>23350</v>
      </c>
      <c r="CN43" s="5">
        <f t="shared" si="83"/>
        <v>-23350</v>
      </c>
      <c r="CO43" s="5">
        <v>0</v>
      </c>
      <c r="CP43" s="5">
        <v>23350</v>
      </c>
      <c r="CQ43" s="5">
        <f t="shared" si="84"/>
        <v>-23350</v>
      </c>
      <c r="CR43" s="5">
        <v>0</v>
      </c>
      <c r="CS43" s="5">
        <v>23350</v>
      </c>
      <c r="CT43" s="5">
        <f t="shared" si="85"/>
        <v>-23350</v>
      </c>
      <c r="CU43" s="5">
        <v>0</v>
      </c>
      <c r="CV43" s="5">
        <v>23350</v>
      </c>
      <c r="CW43" s="5">
        <f t="shared" si="86"/>
        <v>-23350</v>
      </c>
      <c r="CX43" s="5">
        <v>0</v>
      </c>
      <c r="CY43" s="5">
        <v>23350</v>
      </c>
      <c r="CZ43" s="5">
        <f t="shared" si="87"/>
        <v>-23350</v>
      </c>
      <c r="DA43" s="5">
        <v>0</v>
      </c>
      <c r="DB43" s="5">
        <v>23350</v>
      </c>
      <c r="DC43" s="5">
        <f t="shared" si="88"/>
        <v>-23350</v>
      </c>
      <c r="DD43" s="5">
        <v>0</v>
      </c>
      <c r="DE43" s="5">
        <v>23350</v>
      </c>
      <c r="DF43" s="5">
        <f t="shared" si="89"/>
        <v>-23350</v>
      </c>
      <c r="DG43" s="5">
        <v>0</v>
      </c>
      <c r="DH43" s="5">
        <v>23350</v>
      </c>
      <c r="DI43" s="5">
        <f t="shared" si="90"/>
        <v>-23350</v>
      </c>
      <c r="DJ43" s="5">
        <v>0</v>
      </c>
      <c r="DK43" s="5">
        <v>23350</v>
      </c>
      <c r="DL43" s="5">
        <f t="shared" si="91"/>
        <v>-23350</v>
      </c>
      <c r="DM43" s="5">
        <v>0</v>
      </c>
      <c r="DN43" s="5">
        <v>34350</v>
      </c>
      <c r="DO43" s="5">
        <f t="shared" si="92"/>
        <v>-34350</v>
      </c>
      <c r="DP43" s="5">
        <v>0</v>
      </c>
      <c r="DQ43" s="5">
        <v>45350</v>
      </c>
      <c r="DR43" s="5">
        <f t="shared" si="93"/>
        <v>-45350</v>
      </c>
      <c r="DS43" s="5">
        <v>0</v>
      </c>
      <c r="DT43" s="5">
        <v>45350</v>
      </c>
      <c r="DU43" s="5">
        <f t="shared" si="94"/>
        <v>-45350</v>
      </c>
      <c r="DV43" s="5">
        <v>0</v>
      </c>
      <c r="DW43" s="5">
        <v>46350</v>
      </c>
      <c r="DX43" s="5">
        <f t="shared" si="95"/>
        <v>-46350</v>
      </c>
      <c r="DY43" s="5">
        <v>0</v>
      </c>
      <c r="DZ43" s="5">
        <v>47350</v>
      </c>
      <c r="EA43" s="5">
        <f t="shared" si="96"/>
        <v>-47350</v>
      </c>
      <c r="EB43" s="5">
        <v>0</v>
      </c>
      <c r="EC43" s="5">
        <v>63680</v>
      </c>
      <c r="ED43" s="5">
        <f t="shared" si="97"/>
        <v>-63680</v>
      </c>
      <c r="EE43" s="5">
        <v>0</v>
      </c>
      <c r="EF43" s="5">
        <v>119181</v>
      </c>
      <c r="EG43" s="5">
        <f t="shared" si="98"/>
        <v>-119181</v>
      </c>
      <c r="EH43" s="5">
        <v>0</v>
      </c>
      <c r="EI43" s="5">
        <v>144561</v>
      </c>
      <c r="EJ43" s="5">
        <f t="shared" si="99"/>
        <v>-144561</v>
      </c>
      <c r="EK43" s="5">
        <v>0</v>
      </c>
      <c r="EL43" s="5">
        <v>211321</v>
      </c>
      <c r="EM43" s="5">
        <f t="shared" si="100"/>
        <v>-211321</v>
      </c>
      <c r="EN43" s="5">
        <v>0</v>
      </c>
      <c r="EO43" s="5">
        <v>261826</v>
      </c>
      <c r="EP43" s="5">
        <f t="shared" si="101"/>
        <v>-261826</v>
      </c>
      <c r="EQ43" s="5">
        <v>0</v>
      </c>
      <c r="ER43" s="5">
        <v>271996</v>
      </c>
      <c r="ES43" s="5">
        <f t="shared" si="102"/>
        <v>-271996</v>
      </c>
      <c r="ET43" s="5">
        <v>0</v>
      </c>
      <c r="EU43" s="5">
        <v>275606</v>
      </c>
      <c r="EV43" s="5">
        <f t="shared" si="103"/>
        <v>-275606</v>
      </c>
      <c r="EW43" s="5">
        <v>0</v>
      </c>
      <c r="EX43" s="5">
        <v>291551</v>
      </c>
      <c r="EY43" s="5">
        <f t="shared" si="0"/>
        <v>-291551</v>
      </c>
      <c r="EZ43" s="5">
        <v>0</v>
      </c>
      <c r="FA43" s="5">
        <v>293011</v>
      </c>
      <c r="FB43" s="5">
        <f t="shared" si="1"/>
        <v>-293011</v>
      </c>
      <c r="FC43" s="5">
        <v>0</v>
      </c>
      <c r="FD43" s="5">
        <v>295951</v>
      </c>
      <c r="FE43" s="5">
        <f t="shared" si="104"/>
        <v>-295951</v>
      </c>
      <c r="FF43" s="5"/>
    </row>
    <row r="44" spans="1:162">
      <c r="A44" t="s">
        <v>78</v>
      </c>
      <c r="B44" t="s">
        <v>79</v>
      </c>
      <c r="C44" s="5">
        <v>0</v>
      </c>
      <c r="D44" s="5">
        <v>0</v>
      </c>
      <c r="E44" s="5">
        <f t="shared" si="54"/>
        <v>0</v>
      </c>
      <c r="F44" s="5">
        <v>0</v>
      </c>
      <c r="G44" s="5">
        <v>0</v>
      </c>
      <c r="H44" s="5">
        <f t="shared" si="55"/>
        <v>0</v>
      </c>
      <c r="I44" s="5">
        <v>0</v>
      </c>
      <c r="J44" s="5">
        <v>0</v>
      </c>
      <c r="K44" s="5">
        <f t="shared" si="56"/>
        <v>0</v>
      </c>
      <c r="L44" s="5">
        <v>0</v>
      </c>
      <c r="M44" s="5">
        <v>0</v>
      </c>
      <c r="N44" s="5">
        <f t="shared" si="57"/>
        <v>0</v>
      </c>
      <c r="O44" s="5">
        <v>0</v>
      </c>
      <c r="P44" s="5">
        <v>0</v>
      </c>
      <c r="Q44" s="5">
        <f t="shared" si="58"/>
        <v>0</v>
      </c>
      <c r="R44" s="5">
        <v>0</v>
      </c>
      <c r="S44" s="5">
        <v>0</v>
      </c>
      <c r="T44" s="5">
        <f t="shared" si="59"/>
        <v>0</v>
      </c>
      <c r="U44" s="5">
        <v>0</v>
      </c>
      <c r="V44" s="5">
        <v>0</v>
      </c>
      <c r="W44" s="5">
        <f t="shared" si="60"/>
        <v>0</v>
      </c>
      <c r="X44" s="5">
        <v>0</v>
      </c>
      <c r="Y44" s="5">
        <v>0</v>
      </c>
      <c r="Z44" s="5">
        <f t="shared" si="61"/>
        <v>0</v>
      </c>
      <c r="AA44" s="5">
        <v>0</v>
      </c>
      <c r="AB44" s="5">
        <v>0</v>
      </c>
      <c r="AC44" s="5">
        <f t="shared" si="62"/>
        <v>0</v>
      </c>
      <c r="AD44" s="5">
        <v>0</v>
      </c>
      <c r="AE44" s="5">
        <v>0</v>
      </c>
      <c r="AF44" s="5">
        <f t="shared" si="63"/>
        <v>0</v>
      </c>
      <c r="AG44" s="5">
        <v>0</v>
      </c>
      <c r="AH44" s="5">
        <v>0</v>
      </c>
      <c r="AI44" s="5">
        <f t="shared" si="64"/>
        <v>0</v>
      </c>
      <c r="AJ44" s="5">
        <v>0</v>
      </c>
      <c r="AK44" s="5">
        <v>0</v>
      </c>
      <c r="AL44" s="5">
        <f t="shared" si="65"/>
        <v>0</v>
      </c>
      <c r="AM44" s="5">
        <v>0</v>
      </c>
      <c r="AN44" s="5">
        <v>0</v>
      </c>
      <c r="AO44" s="5">
        <f t="shared" si="66"/>
        <v>0</v>
      </c>
      <c r="AP44" s="5">
        <v>0</v>
      </c>
      <c r="AQ44" s="5">
        <v>0</v>
      </c>
      <c r="AR44" s="5">
        <f t="shared" si="67"/>
        <v>0</v>
      </c>
      <c r="AS44" s="5">
        <v>0</v>
      </c>
      <c r="AT44" s="5">
        <v>0</v>
      </c>
      <c r="AU44" s="5">
        <f t="shared" si="68"/>
        <v>0</v>
      </c>
      <c r="AV44" s="5">
        <v>0</v>
      </c>
      <c r="AW44" s="5">
        <v>0</v>
      </c>
      <c r="AX44" s="5">
        <f t="shared" si="69"/>
        <v>0</v>
      </c>
      <c r="AY44" s="5">
        <v>0</v>
      </c>
      <c r="AZ44" s="5">
        <v>0</v>
      </c>
      <c r="BA44" s="5">
        <f t="shared" si="70"/>
        <v>0</v>
      </c>
      <c r="BB44" s="5">
        <v>0</v>
      </c>
      <c r="BC44" s="5">
        <v>0</v>
      </c>
      <c r="BD44" s="5">
        <f t="shared" si="71"/>
        <v>0</v>
      </c>
      <c r="BE44" s="5">
        <v>0</v>
      </c>
      <c r="BF44" s="5">
        <v>0</v>
      </c>
      <c r="BG44" s="5">
        <f t="shared" si="72"/>
        <v>0</v>
      </c>
      <c r="BH44" s="5">
        <v>0</v>
      </c>
      <c r="BI44" s="5">
        <v>0</v>
      </c>
      <c r="BJ44" s="5">
        <f t="shared" si="73"/>
        <v>0</v>
      </c>
      <c r="BK44" s="5">
        <v>0</v>
      </c>
      <c r="BL44" s="5">
        <v>0</v>
      </c>
      <c r="BM44" s="5">
        <f t="shared" si="74"/>
        <v>0</v>
      </c>
      <c r="BN44" s="5">
        <v>0</v>
      </c>
      <c r="BO44" s="5">
        <v>0</v>
      </c>
      <c r="BP44" s="5">
        <f t="shared" si="75"/>
        <v>0</v>
      </c>
      <c r="BQ44" s="5">
        <v>0</v>
      </c>
      <c r="BR44" s="5">
        <v>0</v>
      </c>
      <c r="BS44" s="5">
        <f t="shared" si="76"/>
        <v>0</v>
      </c>
      <c r="BT44" s="5">
        <v>0</v>
      </c>
      <c r="BU44" s="5">
        <v>0</v>
      </c>
      <c r="BV44" s="5">
        <f t="shared" si="77"/>
        <v>0</v>
      </c>
      <c r="BW44" s="5">
        <v>0</v>
      </c>
      <c r="BX44" s="5">
        <v>0</v>
      </c>
      <c r="BY44" s="5">
        <f t="shared" si="78"/>
        <v>0</v>
      </c>
      <c r="BZ44" s="5">
        <v>0</v>
      </c>
      <c r="CA44" s="5">
        <v>0</v>
      </c>
      <c r="CB44" s="5">
        <f t="shared" si="79"/>
        <v>0</v>
      </c>
      <c r="CC44" s="5">
        <v>0</v>
      </c>
      <c r="CD44" s="5">
        <v>0</v>
      </c>
      <c r="CE44" s="5">
        <f t="shared" si="80"/>
        <v>0</v>
      </c>
      <c r="CF44" s="5">
        <v>0</v>
      </c>
      <c r="CG44" s="5">
        <v>0</v>
      </c>
      <c r="CH44" s="5">
        <f t="shared" si="81"/>
        <v>0</v>
      </c>
      <c r="CI44" s="5">
        <v>0</v>
      </c>
      <c r="CJ44" s="5">
        <v>0</v>
      </c>
      <c r="CK44" s="5">
        <f t="shared" si="82"/>
        <v>0</v>
      </c>
      <c r="CL44" s="5">
        <v>0</v>
      </c>
      <c r="CM44" s="5">
        <v>0</v>
      </c>
      <c r="CN44" s="5">
        <f t="shared" si="83"/>
        <v>0</v>
      </c>
      <c r="CO44" s="5">
        <v>0</v>
      </c>
      <c r="CP44" s="5">
        <v>0</v>
      </c>
      <c r="CQ44" s="5">
        <f t="shared" si="84"/>
        <v>0</v>
      </c>
      <c r="CR44" s="5">
        <v>0</v>
      </c>
      <c r="CS44" s="5">
        <v>0</v>
      </c>
      <c r="CT44" s="5">
        <f t="shared" si="85"/>
        <v>0</v>
      </c>
      <c r="CU44" s="5">
        <v>0</v>
      </c>
      <c r="CV44" s="5">
        <v>0</v>
      </c>
      <c r="CW44" s="5">
        <f t="shared" si="86"/>
        <v>0</v>
      </c>
      <c r="CX44" s="5">
        <v>0</v>
      </c>
      <c r="CY44" s="5">
        <v>0</v>
      </c>
      <c r="CZ44" s="5">
        <f t="shared" si="87"/>
        <v>0</v>
      </c>
      <c r="DA44" s="5">
        <v>0</v>
      </c>
      <c r="DB44" s="5">
        <v>0</v>
      </c>
      <c r="DC44" s="5">
        <f t="shared" si="88"/>
        <v>0</v>
      </c>
      <c r="DD44" s="5">
        <v>0</v>
      </c>
      <c r="DE44" s="5">
        <v>13100</v>
      </c>
      <c r="DF44" s="5">
        <f t="shared" si="89"/>
        <v>-13100</v>
      </c>
      <c r="DG44" s="5">
        <v>0</v>
      </c>
      <c r="DH44" s="5">
        <v>13100</v>
      </c>
      <c r="DI44" s="5">
        <f t="shared" si="90"/>
        <v>-13100</v>
      </c>
      <c r="DJ44" s="5">
        <v>0</v>
      </c>
      <c r="DK44" s="5">
        <v>13100</v>
      </c>
      <c r="DL44" s="5">
        <f t="shared" si="91"/>
        <v>-13100</v>
      </c>
      <c r="DM44" s="5">
        <v>0</v>
      </c>
      <c r="DN44" s="5">
        <v>13100</v>
      </c>
      <c r="DO44" s="5">
        <f t="shared" si="92"/>
        <v>-13100</v>
      </c>
      <c r="DP44" s="5">
        <v>0</v>
      </c>
      <c r="DQ44" s="5">
        <v>13100</v>
      </c>
      <c r="DR44" s="5">
        <f t="shared" si="93"/>
        <v>-13100</v>
      </c>
      <c r="DS44" s="5">
        <v>0</v>
      </c>
      <c r="DT44" s="5">
        <v>24100</v>
      </c>
      <c r="DU44" s="5">
        <f t="shared" si="94"/>
        <v>-24100</v>
      </c>
      <c r="DV44" s="5">
        <v>0</v>
      </c>
      <c r="DW44" s="5">
        <v>24100</v>
      </c>
      <c r="DX44" s="5">
        <f t="shared" si="95"/>
        <v>-24100</v>
      </c>
      <c r="DY44" s="5">
        <v>0</v>
      </c>
      <c r="DZ44" s="5">
        <v>26200</v>
      </c>
      <c r="EA44" s="5">
        <f t="shared" si="96"/>
        <v>-26200</v>
      </c>
      <c r="EB44" s="5">
        <v>0</v>
      </c>
      <c r="EC44" s="5">
        <v>26200</v>
      </c>
      <c r="ED44" s="5">
        <f t="shared" si="97"/>
        <v>-26200</v>
      </c>
      <c r="EE44" s="5">
        <v>0</v>
      </c>
      <c r="EF44" s="5">
        <v>37200</v>
      </c>
      <c r="EG44" s="5">
        <f t="shared" si="98"/>
        <v>-37200</v>
      </c>
      <c r="EH44" s="5">
        <v>0</v>
      </c>
      <c r="EI44" s="5">
        <v>37200</v>
      </c>
      <c r="EJ44" s="5">
        <f t="shared" si="99"/>
        <v>-37200</v>
      </c>
      <c r="EK44" s="5">
        <v>0</v>
      </c>
      <c r="EL44" s="5">
        <v>72300</v>
      </c>
      <c r="EM44" s="5">
        <f t="shared" si="100"/>
        <v>-72300</v>
      </c>
      <c r="EN44" s="5">
        <v>0</v>
      </c>
      <c r="EO44" s="5">
        <v>83300</v>
      </c>
      <c r="EP44" s="5">
        <f t="shared" si="101"/>
        <v>-83300</v>
      </c>
      <c r="EQ44" s="5">
        <v>0</v>
      </c>
      <c r="ER44" s="5">
        <v>93300</v>
      </c>
      <c r="ES44" s="5">
        <f t="shared" si="102"/>
        <v>-93300</v>
      </c>
      <c r="ET44" s="5">
        <v>0</v>
      </c>
      <c r="EU44" s="5">
        <v>105300</v>
      </c>
      <c r="EV44" s="5">
        <f t="shared" si="103"/>
        <v>-105300</v>
      </c>
      <c r="EW44" s="5">
        <v>0</v>
      </c>
      <c r="EX44" s="5">
        <v>116300</v>
      </c>
      <c r="EY44" s="5">
        <f t="shared" si="0"/>
        <v>-116300</v>
      </c>
      <c r="EZ44" s="5">
        <v>0</v>
      </c>
      <c r="FA44" s="5">
        <v>138800</v>
      </c>
      <c r="FB44" s="5">
        <f t="shared" si="1"/>
        <v>-138800</v>
      </c>
      <c r="FC44" s="5">
        <v>0</v>
      </c>
      <c r="FD44" s="5">
        <v>138800</v>
      </c>
      <c r="FE44" s="5">
        <f t="shared" si="104"/>
        <v>-138800</v>
      </c>
      <c r="FF44" s="5"/>
    </row>
    <row r="45" spans="1:162">
      <c r="A45" t="s">
        <v>80</v>
      </c>
      <c r="B45" t="s">
        <v>81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  <c r="DP45" s="5">
        <v>0</v>
      </c>
      <c r="DQ45" s="5">
        <v>0</v>
      </c>
      <c r="DR45" s="5">
        <v>0</v>
      </c>
      <c r="DS45" s="5">
        <v>0</v>
      </c>
      <c r="DT45" s="5">
        <v>0</v>
      </c>
      <c r="DU45" s="5">
        <v>0</v>
      </c>
      <c r="DV45" s="5">
        <v>0</v>
      </c>
      <c r="DW45" s="5">
        <v>0</v>
      </c>
      <c r="DX45" s="5">
        <v>0</v>
      </c>
      <c r="DY45" s="5">
        <v>0</v>
      </c>
      <c r="DZ45" s="5">
        <v>0</v>
      </c>
      <c r="EA45" s="5">
        <v>0</v>
      </c>
      <c r="EB45" s="5">
        <v>0</v>
      </c>
      <c r="EC45" s="5">
        <v>0</v>
      </c>
      <c r="ED45" s="5">
        <v>0</v>
      </c>
      <c r="EE45" s="5">
        <v>0</v>
      </c>
      <c r="EF45" s="5">
        <v>0</v>
      </c>
      <c r="EG45" s="5">
        <v>0</v>
      </c>
      <c r="EH45" s="5">
        <v>0</v>
      </c>
      <c r="EI45" s="5">
        <v>0</v>
      </c>
      <c r="EJ45" s="5">
        <v>0</v>
      </c>
      <c r="EK45" s="5">
        <v>0</v>
      </c>
      <c r="EL45" s="5">
        <v>0</v>
      </c>
      <c r="EM45" s="5">
        <v>0</v>
      </c>
      <c r="EN45" s="5">
        <v>0</v>
      </c>
      <c r="EO45" s="5">
        <v>0</v>
      </c>
      <c r="EP45" s="5">
        <v>0</v>
      </c>
      <c r="EQ45" s="5">
        <v>0</v>
      </c>
      <c r="ER45" s="5">
        <v>0</v>
      </c>
      <c r="ES45" s="5">
        <v>0</v>
      </c>
      <c r="ET45" s="5">
        <v>0</v>
      </c>
      <c r="EU45" s="5">
        <v>0</v>
      </c>
      <c r="EV45" s="5">
        <v>0</v>
      </c>
      <c r="EW45" s="5">
        <v>0</v>
      </c>
      <c r="EX45" s="5">
        <v>0</v>
      </c>
      <c r="EY45" s="5">
        <v>0</v>
      </c>
      <c r="EZ45" s="5">
        <v>0</v>
      </c>
      <c r="FA45" s="5">
        <v>0</v>
      </c>
      <c r="FB45" s="5">
        <v>0</v>
      </c>
      <c r="FC45" s="5">
        <v>0</v>
      </c>
      <c r="FD45" s="5">
        <v>770000</v>
      </c>
      <c r="FE45" s="5">
        <f t="shared" si="104"/>
        <v>-770000</v>
      </c>
      <c r="FF45" s="5"/>
    </row>
    <row r="46" spans="1:162">
      <c r="A46" s="7" t="s">
        <v>82</v>
      </c>
      <c r="B46" s="7" t="s">
        <v>83</v>
      </c>
      <c r="C46" s="8">
        <v>0</v>
      </c>
      <c r="D46" s="8">
        <v>0</v>
      </c>
      <c r="E46" s="8">
        <f t="shared" si="54"/>
        <v>0</v>
      </c>
      <c r="F46" s="8">
        <v>0</v>
      </c>
      <c r="G46" s="8">
        <v>0</v>
      </c>
      <c r="H46" s="8">
        <f t="shared" si="55"/>
        <v>0</v>
      </c>
      <c r="I46" s="8">
        <v>0</v>
      </c>
      <c r="J46" s="8">
        <v>0</v>
      </c>
      <c r="K46" s="8">
        <f t="shared" si="56"/>
        <v>0</v>
      </c>
      <c r="L46" s="8">
        <v>0</v>
      </c>
      <c r="M46" s="8">
        <v>0</v>
      </c>
      <c r="N46" s="8">
        <f t="shared" si="57"/>
        <v>0</v>
      </c>
      <c r="O46" s="8">
        <v>0</v>
      </c>
      <c r="P46" s="8">
        <v>0</v>
      </c>
      <c r="Q46" s="8">
        <f t="shared" si="58"/>
        <v>0</v>
      </c>
      <c r="R46" s="8">
        <v>0</v>
      </c>
      <c r="S46" s="8">
        <v>0</v>
      </c>
      <c r="T46" s="8">
        <f t="shared" si="59"/>
        <v>0</v>
      </c>
      <c r="U46" s="8">
        <v>0</v>
      </c>
      <c r="V46" s="8">
        <v>0</v>
      </c>
      <c r="W46" s="8">
        <f t="shared" si="60"/>
        <v>0</v>
      </c>
      <c r="X46" s="8">
        <v>0</v>
      </c>
      <c r="Y46" s="8">
        <v>0</v>
      </c>
      <c r="Z46" s="8">
        <f t="shared" si="61"/>
        <v>0</v>
      </c>
      <c r="AA46" s="8">
        <v>0</v>
      </c>
      <c r="AB46" s="8">
        <v>0</v>
      </c>
      <c r="AC46" s="8">
        <f t="shared" si="62"/>
        <v>0</v>
      </c>
      <c r="AD46" s="8">
        <v>0</v>
      </c>
      <c r="AE46" s="8">
        <v>0</v>
      </c>
      <c r="AF46" s="8">
        <f t="shared" si="63"/>
        <v>0</v>
      </c>
      <c r="AG46" s="8">
        <v>0</v>
      </c>
      <c r="AH46" s="8">
        <v>0</v>
      </c>
      <c r="AI46" s="8">
        <f t="shared" si="64"/>
        <v>0</v>
      </c>
      <c r="AJ46" s="8">
        <v>0</v>
      </c>
      <c r="AK46" s="8">
        <v>0</v>
      </c>
      <c r="AL46" s="8">
        <f t="shared" si="65"/>
        <v>0</v>
      </c>
      <c r="AM46" s="8">
        <v>0</v>
      </c>
      <c r="AN46" s="8">
        <v>0</v>
      </c>
      <c r="AO46" s="8">
        <f t="shared" si="66"/>
        <v>0</v>
      </c>
      <c r="AP46" s="8">
        <v>0</v>
      </c>
      <c r="AQ46" s="8">
        <v>0</v>
      </c>
      <c r="AR46" s="8">
        <f t="shared" si="67"/>
        <v>0</v>
      </c>
      <c r="AS46" s="8">
        <v>0</v>
      </c>
      <c r="AT46" s="8">
        <v>0</v>
      </c>
      <c r="AU46" s="8">
        <f t="shared" si="68"/>
        <v>0</v>
      </c>
      <c r="AV46" s="8">
        <v>0</v>
      </c>
      <c r="AW46" s="8">
        <v>0</v>
      </c>
      <c r="AX46" s="8">
        <f t="shared" si="69"/>
        <v>0</v>
      </c>
      <c r="AY46" s="8">
        <v>150000</v>
      </c>
      <c r="AZ46" s="8">
        <v>0</v>
      </c>
      <c r="BA46" s="8">
        <f t="shared" si="70"/>
        <v>150000</v>
      </c>
      <c r="BB46" s="8">
        <v>0</v>
      </c>
      <c r="BC46" s="8">
        <v>0</v>
      </c>
      <c r="BD46" s="8">
        <f t="shared" si="71"/>
        <v>0</v>
      </c>
      <c r="BE46" s="8">
        <v>0</v>
      </c>
      <c r="BF46" s="8">
        <v>0</v>
      </c>
      <c r="BG46" s="8">
        <f t="shared" si="72"/>
        <v>0</v>
      </c>
      <c r="BH46" s="8">
        <v>0</v>
      </c>
      <c r="BI46" s="8">
        <v>0</v>
      </c>
      <c r="BJ46" s="8">
        <f t="shared" si="73"/>
        <v>0</v>
      </c>
      <c r="BK46" s="8">
        <v>0</v>
      </c>
      <c r="BL46" s="8">
        <v>0</v>
      </c>
      <c r="BM46" s="8">
        <f t="shared" si="74"/>
        <v>0</v>
      </c>
      <c r="BN46" s="8">
        <v>0</v>
      </c>
      <c r="BO46" s="8">
        <v>0</v>
      </c>
      <c r="BP46" s="8">
        <f t="shared" si="75"/>
        <v>0</v>
      </c>
      <c r="BQ46" s="8">
        <v>0</v>
      </c>
      <c r="BR46" s="8">
        <v>0</v>
      </c>
      <c r="BS46" s="8">
        <f t="shared" si="76"/>
        <v>0</v>
      </c>
      <c r="BT46" s="8">
        <v>0</v>
      </c>
      <c r="BU46" s="8">
        <v>0</v>
      </c>
      <c r="BV46" s="8">
        <f t="shared" si="77"/>
        <v>0</v>
      </c>
      <c r="BW46" s="8">
        <v>0</v>
      </c>
      <c r="BX46" s="8">
        <v>0</v>
      </c>
      <c r="BY46" s="8">
        <f t="shared" si="78"/>
        <v>0</v>
      </c>
      <c r="BZ46" s="8">
        <v>0</v>
      </c>
      <c r="CA46" s="8">
        <v>0</v>
      </c>
      <c r="CB46" s="8">
        <f t="shared" si="79"/>
        <v>0</v>
      </c>
      <c r="CC46" s="8">
        <v>0</v>
      </c>
      <c r="CD46" s="8">
        <v>0</v>
      </c>
      <c r="CE46" s="8">
        <f t="shared" si="80"/>
        <v>0</v>
      </c>
      <c r="CF46" s="8">
        <v>0</v>
      </c>
      <c r="CG46" s="8">
        <v>0</v>
      </c>
      <c r="CH46" s="8">
        <f t="shared" si="81"/>
        <v>0</v>
      </c>
      <c r="CI46" s="8">
        <v>0</v>
      </c>
      <c r="CJ46" s="8">
        <v>0</v>
      </c>
      <c r="CK46" s="8">
        <f t="shared" si="82"/>
        <v>0</v>
      </c>
      <c r="CL46" s="8">
        <v>0</v>
      </c>
      <c r="CM46" s="8">
        <v>0</v>
      </c>
      <c r="CN46" s="8">
        <f t="shared" si="83"/>
        <v>0</v>
      </c>
      <c r="CO46" s="8">
        <v>0</v>
      </c>
      <c r="CP46" s="8">
        <v>0</v>
      </c>
      <c r="CQ46" s="8">
        <f t="shared" si="84"/>
        <v>0</v>
      </c>
      <c r="CR46" s="8">
        <v>0</v>
      </c>
      <c r="CS46" s="8">
        <v>0</v>
      </c>
      <c r="CT46" s="8">
        <f t="shared" si="85"/>
        <v>0</v>
      </c>
      <c r="CU46" s="8">
        <v>0</v>
      </c>
      <c r="CV46" s="8">
        <v>0</v>
      </c>
      <c r="CW46" s="8">
        <f t="shared" si="86"/>
        <v>0</v>
      </c>
      <c r="CX46" s="8">
        <v>0</v>
      </c>
      <c r="CY46" s="8">
        <v>0</v>
      </c>
      <c r="CZ46" s="8">
        <f t="shared" si="87"/>
        <v>0</v>
      </c>
      <c r="DA46" s="8">
        <v>0</v>
      </c>
      <c r="DB46" s="8">
        <v>0</v>
      </c>
      <c r="DC46" s="8">
        <f t="shared" si="88"/>
        <v>0</v>
      </c>
      <c r="DD46" s="8">
        <v>0</v>
      </c>
      <c r="DE46" s="8">
        <v>0</v>
      </c>
      <c r="DF46" s="8">
        <f t="shared" si="89"/>
        <v>0</v>
      </c>
      <c r="DG46" s="8">
        <v>0</v>
      </c>
      <c r="DH46" s="8">
        <v>0</v>
      </c>
      <c r="DI46" s="8">
        <f t="shared" si="90"/>
        <v>0</v>
      </c>
      <c r="DJ46" s="8">
        <v>0</v>
      </c>
      <c r="DK46" s="8">
        <v>0</v>
      </c>
      <c r="DL46" s="8">
        <f t="shared" si="91"/>
        <v>0</v>
      </c>
      <c r="DM46" s="8">
        <v>0</v>
      </c>
      <c r="DN46" s="8">
        <v>0</v>
      </c>
      <c r="DO46" s="8">
        <f t="shared" si="92"/>
        <v>0</v>
      </c>
      <c r="DP46" s="8">
        <v>0</v>
      </c>
      <c r="DQ46" s="8">
        <v>0</v>
      </c>
      <c r="DR46" s="8">
        <f t="shared" si="93"/>
        <v>0</v>
      </c>
      <c r="DS46" s="8">
        <v>0</v>
      </c>
      <c r="DT46" s="8">
        <v>0</v>
      </c>
      <c r="DU46" s="8">
        <f t="shared" si="94"/>
        <v>0</v>
      </c>
      <c r="DV46" s="8">
        <v>0</v>
      </c>
      <c r="DW46" s="8">
        <v>0</v>
      </c>
      <c r="DX46" s="8">
        <f t="shared" si="95"/>
        <v>0</v>
      </c>
      <c r="DY46" s="8">
        <v>0</v>
      </c>
      <c r="DZ46" s="8">
        <v>0</v>
      </c>
      <c r="EA46" s="8">
        <f t="shared" si="96"/>
        <v>0</v>
      </c>
      <c r="EB46" s="8">
        <v>0</v>
      </c>
      <c r="EC46" s="8">
        <v>0</v>
      </c>
      <c r="ED46" s="8">
        <f t="shared" si="97"/>
        <v>0</v>
      </c>
      <c r="EE46" s="8">
        <v>0</v>
      </c>
      <c r="EF46" s="8">
        <v>0</v>
      </c>
      <c r="EG46" s="8">
        <f t="shared" si="98"/>
        <v>0</v>
      </c>
      <c r="EH46" s="8">
        <v>0</v>
      </c>
      <c r="EI46" s="8">
        <v>0</v>
      </c>
      <c r="EJ46" s="8">
        <f t="shared" si="99"/>
        <v>0</v>
      </c>
      <c r="EK46" s="8">
        <v>0</v>
      </c>
      <c r="EL46" s="8">
        <v>0</v>
      </c>
      <c r="EM46" s="8">
        <f t="shared" si="100"/>
        <v>0</v>
      </c>
      <c r="EN46" s="8">
        <v>0</v>
      </c>
      <c r="EO46" s="8">
        <v>0</v>
      </c>
      <c r="EP46" s="8">
        <f t="shared" si="101"/>
        <v>0</v>
      </c>
      <c r="EQ46" s="8">
        <v>0</v>
      </c>
      <c r="ER46" s="8">
        <v>0</v>
      </c>
      <c r="ES46" s="8">
        <f t="shared" si="102"/>
        <v>0</v>
      </c>
      <c r="ET46" s="8">
        <v>0</v>
      </c>
      <c r="EU46" s="8">
        <v>0</v>
      </c>
      <c r="EV46" s="8">
        <f t="shared" si="103"/>
        <v>0</v>
      </c>
      <c r="EW46" s="8">
        <v>0</v>
      </c>
      <c r="EX46" s="8">
        <v>400000</v>
      </c>
      <c r="EY46" s="8">
        <f t="shared" si="0"/>
        <v>-400000</v>
      </c>
      <c r="EZ46" s="8">
        <v>0</v>
      </c>
      <c r="FA46" s="8">
        <v>0</v>
      </c>
      <c r="FB46" s="8">
        <f t="shared" si="1"/>
        <v>0</v>
      </c>
      <c r="FC46" s="8">
        <v>0</v>
      </c>
      <c r="FD46" s="8">
        <v>0</v>
      </c>
      <c r="FE46" s="8">
        <f t="shared" si="104"/>
        <v>0</v>
      </c>
      <c r="FF46" s="8"/>
    </row>
    <row r="47" spans="1:162">
      <c r="A47" t="s">
        <v>84</v>
      </c>
      <c r="B47" t="s">
        <v>85</v>
      </c>
      <c r="C47" s="5">
        <v>0</v>
      </c>
      <c r="D47" s="5">
        <v>0</v>
      </c>
      <c r="E47" s="5">
        <f t="shared" si="54"/>
        <v>0</v>
      </c>
      <c r="F47" s="5">
        <v>0</v>
      </c>
      <c r="G47" s="5">
        <v>0</v>
      </c>
      <c r="H47" s="5">
        <f t="shared" si="55"/>
        <v>0</v>
      </c>
      <c r="I47" s="5">
        <v>0</v>
      </c>
      <c r="J47" s="5">
        <v>0</v>
      </c>
      <c r="K47" s="5">
        <f t="shared" si="56"/>
        <v>0</v>
      </c>
      <c r="L47" s="5">
        <v>0</v>
      </c>
      <c r="M47" s="5">
        <v>0</v>
      </c>
      <c r="N47" s="5">
        <f t="shared" si="57"/>
        <v>0</v>
      </c>
      <c r="O47" s="5">
        <v>0</v>
      </c>
      <c r="P47" s="5">
        <v>0</v>
      </c>
      <c r="Q47" s="5">
        <f t="shared" si="58"/>
        <v>0</v>
      </c>
      <c r="R47" s="5">
        <v>0</v>
      </c>
      <c r="S47" s="5">
        <v>0</v>
      </c>
      <c r="T47" s="5">
        <f t="shared" si="59"/>
        <v>0</v>
      </c>
      <c r="U47" s="5">
        <v>0</v>
      </c>
      <c r="V47" s="5">
        <v>0</v>
      </c>
      <c r="W47" s="5">
        <f t="shared" si="60"/>
        <v>0</v>
      </c>
      <c r="X47" s="5">
        <v>0</v>
      </c>
      <c r="Y47" s="5">
        <v>0</v>
      </c>
      <c r="Z47" s="5">
        <f t="shared" si="61"/>
        <v>0</v>
      </c>
      <c r="AA47" s="5">
        <v>0</v>
      </c>
      <c r="AB47" s="5">
        <v>0</v>
      </c>
      <c r="AC47" s="5">
        <f t="shared" si="62"/>
        <v>0</v>
      </c>
      <c r="AD47" s="5">
        <v>0</v>
      </c>
      <c r="AE47" s="5">
        <v>0</v>
      </c>
      <c r="AF47" s="5">
        <f t="shared" si="63"/>
        <v>0</v>
      </c>
      <c r="AG47" s="5">
        <v>0</v>
      </c>
      <c r="AH47" s="5">
        <v>0</v>
      </c>
      <c r="AI47" s="5">
        <f t="shared" si="64"/>
        <v>0</v>
      </c>
      <c r="AJ47" s="5">
        <v>0</v>
      </c>
      <c r="AK47" s="5">
        <v>0</v>
      </c>
      <c r="AL47" s="5">
        <f t="shared" si="65"/>
        <v>0</v>
      </c>
      <c r="AM47" s="5">
        <v>0</v>
      </c>
      <c r="AN47" s="5">
        <v>0</v>
      </c>
      <c r="AO47" s="5">
        <f t="shared" si="66"/>
        <v>0</v>
      </c>
      <c r="AP47" s="5">
        <v>0</v>
      </c>
      <c r="AQ47" s="5">
        <v>0</v>
      </c>
      <c r="AR47" s="5">
        <f t="shared" si="67"/>
        <v>0</v>
      </c>
      <c r="AS47" s="5">
        <v>0</v>
      </c>
      <c r="AT47" s="5">
        <v>0</v>
      </c>
      <c r="AU47" s="5">
        <f t="shared" si="68"/>
        <v>0</v>
      </c>
      <c r="AV47" s="5">
        <v>0</v>
      </c>
      <c r="AW47" s="5">
        <v>0</v>
      </c>
      <c r="AX47" s="5">
        <f t="shared" si="69"/>
        <v>0</v>
      </c>
      <c r="AY47" s="5">
        <v>150000</v>
      </c>
      <c r="AZ47" s="5">
        <v>0</v>
      </c>
      <c r="BA47" s="5">
        <f t="shared" si="70"/>
        <v>150000</v>
      </c>
      <c r="BB47" s="5">
        <v>0</v>
      </c>
      <c r="BC47" s="5">
        <v>0</v>
      </c>
      <c r="BD47" s="5">
        <f t="shared" si="71"/>
        <v>0</v>
      </c>
      <c r="BE47" s="5">
        <v>0</v>
      </c>
      <c r="BF47" s="5">
        <v>0</v>
      </c>
      <c r="BG47" s="5">
        <f t="shared" si="72"/>
        <v>0</v>
      </c>
      <c r="BH47" s="5">
        <v>0</v>
      </c>
      <c r="BI47" s="5">
        <v>0</v>
      </c>
      <c r="BJ47" s="5">
        <f t="shared" si="73"/>
        <v>0</v>
      </c>
      <c r="BK47" s="5">
        <v>0</v>
      </c>
      <c r="BL47" s="5">
        <v>0</v>
      </c>
      <c r="BM47" s="5">
        <f t="shared" si="74"/>
        <v>0</v>
      </c>
      <c r="BN47" s="5">
        <v>0</v>
      </c>
      <c r="BO47" s="5">
        <v>0</v>
      </c>
      <c r="BP47" s="5">
        <f t="shared" si="75"/>
        <v>0</v>
      </c>
      <c r="BQ47" s="5">
        <v>0</v>
      </c>
      <c r="BR47" s="5">
        <v>0</v>
      </c>
      <c r="BS47" s="5">
        <f t="shared" si="76"/>
        <v>0</v>
      </c>
      <c r="BT47" s="5">
        <v>0</v>
      </c>
      <c r="BU47" s="5">
        <v>0</v>
      </c>
      <c r="BV47" s="5">
        <f t="shared" si="77"/>
        <v>0</v>
      </c>
      <c r="BW47" s="5">
        <v>0</v>
      </c>
      <c r="BX47" s="5">
        <v>0</v>
      </c>
      <c r="BY47" s="5">
        <f t="shared" si="78"/>
        <v>0</v>
      </c>
      <c r="BZ47" s="5">
        <v>0</v>
      </c>
      <c r="CA47" s="5">
        <v>0</v>
      </c>
      <c r="CB47" s="5">
        <f t="shared" si="79"/>
        <v>0</v>
      </c>
      <c r="CC47" s="5">
        <v>0</v>
      </c>
      <c r="CD47" s="5">
        <v>0</v>
      </c>
      <c r="CE47" s="5">
        <f t="shared" si="80"/>
        <v>0</v>
      </c>
      <c r="CF47" s="5">
        <v>0</v>
      </c>
      <c r="CG47" s="5">
        <v>0</v>
      </c>
      <c r="CH47" s="5">
        <f t="shared" si="81"/>
        <v>0</v>
      </c>
      <c r="CI47" s="5">
        <v>0</v>
      </c>
      <c r="CJ47" s="5">
        <v>0</v>
      </c>
      <c r="CK47" s="5">
        <f t="shared" si="82"/>
        <v>0</v>
      </c>
      <c r="CL47" s="5">
        <v>0</v>
      </c>
      <c r="CM47" s="5">
        <v>0</v>
      </c>
      <c r="CN47" s="5">
        <f t="shared" si="83"/>
        <v>0</v>
      </c>
      <c r="CO47" s="5">
        <v>0</v>
      </c>
      <c r="CP47" s="5">
        <v>0</v>
      </c>
      <c r="CQ47" s="5">
        <f t="shared" si="84"/>
        <v>0</v>
      </c>
      <c r="CR47" s="5">
        <v>0</v>
      </c>
      <c r="CS47" s="5">
        <v>0</v>
      </c>
      <c r="CT47" s="5">
        <f t="shared" si="85"/>
        <v>0</v>
      </c>
      <c r="CU47" s="5">
        <v>0</v>
      </c>
      <c r="CV47" s="5">
        <v>0</v>
      </c>
      <c r="CW47" s="5">
        <f t="shared" si="86"/>
        <v>0</v>
      </c>
      <c r="CX47" s="5">
        <v>0</v>
      </c>
      <c r="CY47" s="5">
        <v>0</v>
      </c>
      <c r="CZ47" s="5">
        <f t="shared" si="87"/>
        <v>0</v>
      </c>
      <c r="DA47" s="5">
        <v>0</v>
      </c>
      <c r="DB47" s="5">
        <v>0</v>
      </c>
      <c r="DC47" s="5">
        <f t="shared" si="88"/>
        <v>0</v>
      </c>
      <c r="DD47" s="5">
        <v>0</v>
      </c>
      <c r="DE47" s="5">
        <v>0</v>
      </c>
      <c r="DF47" s="5">
        <f t="shared" si="89"/>
        <v>0</v>
      </c>
      <c r="DG47" s="5">
        <v>0</v>
      </c>
      <c r="DH47" s="5">
        <v>0</v>
      </c>
      <c r="DI47" s="5">
        <f t="shared" si="90"/>
        <v>0</v>
      </c>
      <c r="DJ47" s="5">
        <v>0</v>
      </c>
      <c r="DK47" s="5">
        <v>0</v>
      </c>
      <c r="DL47" s="5">
        <f t="shared" si="91"/>
        <v>0</v>
      </c>
      <c r="DM47" s="5">
        <v>0</v>
      </c>
      <c r="DN47" s="5">
        <v>0</v>
      </c>
      <c r="DO47" s="5">
        <f t="shared" si="92"/>
        <v>0</v>
      </c>
      <c r="DP47" s="5">
        <v>0</v>
      </c>
      <c r="DQ47" s="5">
        <v>0</v>
      </c>
      <c r="DR47" s="5">
        <f t="shared" si="93"/>
        <v>0</v>
      </c>
      <c r="DS47" s="5">
        <v>0</v>
      </c>
      <c r="DT47" s="5">
        <v>0</v>
      </c>
      <c r="DU47" s="5">
        <f t="shared" si="94"/>
        <v>0</v>
      </c>
      <c r="DV47" s="5">
        <v>0</v>
      </c>
      <c r="DW47" s="5">
        <v>0</v>
      </c>
      <c r="DX47" s="5">
        <f t="shared" si="95"/>
        <v>0</v>
      </c>
      <c r="DY47" s="5">
        <v>0</v>
      </c>
      <c r="DZ47" s="5">
        <v>0</v>
      </c>
      <c r="EA47" s="5">
        <f t="shared" si="96"/>
        <v>0</v>
      </c>
      <c r="EB47" s="5">
        <v>0</v>
      </c>
      <c r="EC47" s="5">
        <v>0</v>
      </c>
      <c r="ED47" s="5">
        <f t="shared" si="97"/>
        <v>0</v>
      </c>
      <c r="EE47" s="5">
        <v>0</v>
      </c>
      <c r="EF47" s="5">
        <v>0</v>
      </c>
      <c r="EG47" s="5">
        <f t="shared" si="98"/>
        <v>0</v>
      </c>
      <c r="EH47" s="5">
        <v>0</v>
      </c>
      <c r="EI47" s="5">
        <v>0</v>
      </c>
      <c r="EJ47" s="5">
        <f t="shared" si="99"/>
        <v>0</v>
      </c>
      <c r="EK47" s="5">
        <v>0</v>
      </c>
      <c r="EL47" s="5">
        <v>0</v>
      </c>
      <c r="EM47" s="5">
        <f t="shared" si="100"/>
        <v>0</v>
      </c>
      <c r="EN47" s="5">
        <v>0</v>
      </c>
      <c r="EO47" s="5">
        <v>0</v>
      </c>
      <c r="EP47" s="5">
        <f t="shared" si="101"/>
        <v>0</v>
      </c>
      <c r="EQ47" s="5">
        <v>0</v>
      </c>
      <c r="ER47" s="5">
        <v>0</v>
      </c>
      <c r="ES47" s="5">
        <f t="shared" si="102"/>
        <v>0</v>
      </c>
      <c r="ET47" s="5">
        <v>0</v>
      </c>
      <c r="EU47" s="5">
        <v>0</v>
      </c>
      <c r="EV47" s="5">
        <f t="shared" si="103"/>
        <v>0</v>
      </c>
      <c r="EW47" s="5">
        <v>0</v>
      </c>
      <c r="EX47" s="5">
        <v>400000</v>
      </c>
      <c r="EY47" s="5">
        <f t="shared" si="0"/>
        <v>-400000</v>
      </c>
      <c r="EZ47" s="5">
        <v>0</v>
      </c>
      <c r="FA47" s="5">
        <v>0</v>
      </c>
      <c r="FB47" s="5">
        <f t="shared" si="1"/>
        <v>0</v>
      </c>
      <c r="FC47" s="5">
        <v>0</v>
      </c>
      <c r="FD47" s="5">
        <v>0</v>
      </c>
      <c r="FE47" s="5">
        <f t="shared" si="104"/>
        <v>0</v>
      </c>
      <c r="FF47" s="5"/>
    </row>
    <row r="48" spans="1:162">
      <c r="A48" s="7" t="s">
        <v>86</v>
      </c>
      <c r="B48" s="7" t="s">
        <v>87</v>
      </c>
      <c r="C48" s="8">
        <v>231400</v>
      </c>
      <c r="D48" s="8">
        <v>0</v>
      </c>
      <c r="E48" s="8">
        <f t="shared" ref="E48:E55" si="105">+C48-D48</f>
        <v>231400</v>
      </c>
      <c r="F48" s="8">
        <v>421640.1</v>
      </c>
      <c r="G48" s="8">
        <v>0</v>
      </c>
      <c r="H48" s="8">
        <f t="shared" ref="H48:H55" si="106">+F48-G48</f>
        <v>421640.1</v>
      </c>
      <c r="I48" s="8">
        <v>693844.77</v>
      </c>
      <c r="J48" s="8">
        <v>0</v>
      </c>
      <c r="K48" s="8">
        <f t="shared" ref="K48:K55" si="107">+I48-J48</f>
        <v>693844.77</v>
      </c>
      <c r="L48" s="8">
        <v>847013.02</v>
      </c>
      <c r="M48" s="8">
        <v>0</v>
      </c>
      <c r="N48" s="8">
        <f t="shared" ref="N48:N55" si="108">+L48-M48</f>
        <v>847013.02</v>
      </c>
      <c r="O48" s="8">
        <v>923986.6</v>
      </c>
      <c r="P48" s="8">
        <v>0</v>
      </c>
      <c r="Q48" s="8">
        <f t="shared" ref="Q48:Q55" si="109">+O48-P48</f>
        <v>923986.6</v>
      </c>
      <c r="R48" s="8">
        <v>898034.93</v>
      </c>
      <c r="S48" s="8">
        <v>0</v>
      </c>
      <c r="T48" s="8">
        <f t="shared" ref="T48:T55" si="110">+R48-S48</f>
        <v>898034.93</v>
      </c>
      <c r="U48" s="8">
        <v>950513.64</v>
      </c>
      <c r="V48" s="8">
        <v>0</v>
      </c>
      <c r="W48" s="8">
        <f t="shared" ref="W48:W55" si="111">+U48-V48</f>
        <v>950513.64</v>
      </c>
      <c r="X48" s="8">
        <v>1026035.31</v>
      </c>
      <c r="Y48" s="8">
        <v>0</v>
      </c>
      <c r="Z48" s="8">
        <f t="shared" ref="Z48:Z55" si="112">+X48-Y48</f>
        <v>1026035.31</v>
      </c>
      <c r="AA48" s="8">
        <v>1097699.8799999999</v>
      </c>
      <c r="AB48" s="8">
        <v>0</v>
      </c>
      <c r="AC48" s="8">
        <f t="shared" ref="AC48:AC55" si="113">+AA48-AB48</f>
        <v>1097699.8799999999</v>
      </c>
      <c r="AD48" s="8">
        <v>1111449.6100000001</v>
      </c>
      <c r="AE48" s="8">
        <v>0</v>
      </c>
      <c r="AF48" s="8">
        <f t="shared" ref="AF48:AF55" si="114">+AD48-AE48</f>
        <v>1111449.6100000001</v>
      </c>
      <c r="AG48" s="8">
        <v>1125750.5</v>
      </c>
      <c r="AH48" s="8">
        <v>0</v>
      </c>
      <c r="AI48" s="8">
        <f t="shared" ref="AI48:AI55" si="115">+AG48-AH48</f>
        <v>1125750.5</v>
      </c>
      <c r="AJ48" s="8">
        <v>1148318.17</v>
      </c>
      <c r="AK48" s="8">
        <v>0</v>
      </c>
      <c r="AL48" s="8">
        <f t="shared" ref="AL48:AL55" si="116">+AJ48-AK48</f>
        <v>1148318.17</v>
      </c>
      <c r="AM48" s="8">
        <v>1230920.3899999999</v>
      </c>
      <c r="AN48" s="8">
        <v>0</v>
      </c>
      <c r="AO48" s="8">
        <f t="shared" ref="AO48:AO55" si="117">+AM48-AN48</f>
        <v>1230920.3899999999</v>
      </c>
      <c r="AP48" s="8">
        <v>1247680.68</v>
      </c>
      <c r="AQ48" s="8">
        <v>0</v>
      </c>
      <c r="AR48" s="8">
        <f t="shared" ref="AR48:AR55" si="118">+AP48-AQ48</f>
        <v>1247680.68</v>
      </c>
      <c r="AS48" s="8">
        <v>1258283.8899999999</v>
      </c>
      <c r="AT48" s="8">
        <v>0</v>
      </c>
      <c r="AU48" s="8">
        <f t="shared" ref="AU48:AU55" si="119">+AS48-AT48</f>
        <v>1258283.8899999999</v>
      </c>
      <c r="AV48" s="8">
        <v>1298646.02</v>
      </c>
      <c r="AW48" s="8">
        <v>0</v>
      </c>
      <c r="AX48" s="8">
        <f t="shared" ref="AX48:AX55" si="120">+AV48-AW48</f>
        <v>1298646.02</v>
      </c>
      <c r="AY48" s="8">
        <v>716804.16</v>
      </c>
      <c r="AZ48" s="8">
        <v>0</v>
      </c>
      <c r="BA48" s="8">
        <f t="shared" ref="BA48:BA55" si="121">+AY48-AZ48</f>
        <v>716804.16</v>
      </c>
      <c r="BB48" s="8">
        <v>688569.58</v>
      </c>
      <c r="BC48" s="8">
        <v>0</v>
      </c>
      <c r="BD48" s="8">
        <f t="shared" ref="BD48:BD55" si="122">+BB48-BC48</f>
        <v>688569.58</v>
      </c>
      <c r="BE48" s="8">
        <v>694235.8</v>
      </c>
      <c r="BF48" s="8">
        <v>0</v>
      </c>
      <c r="BG48" s="8">
        <f t="shared" ref="BG48:BG55" si="123">+BE48-BF48</f>
        <v>694235.8</v>
      </c>
      <c r="BH48" s="8">
        <v>883518.5</v>
      </c>
      <c r="BI48" s="8">
        <v>0</v>
      </c>
      <c r="BJ48" s="8">
        <f t="shared" ref="BJ48:BJ55" si="124">+BH48-BI48</f>
        <v>883518.5</v>
      </c>
      <c r="BK48" s="8">
        <v>1232763.6100000001</v>
      </c>
      <c r="BL48" s="8">
        <v>0</v>
      </c>
      <c r="BM48" s="8">
        <f t="shared" ref="BM48:BM55" si="125">+BK48-BL48</f>
        <v>1232763.6100000001</v>
      </c>
      <c r="BN48" s="8">
        <v>1447038.54</v>
      </c>
      <c r="BO48" s="8">
        <v>0</v>
      </c>
      <c r="BP48" s="8">
        <f t="shared" ref="BP48:BP55" si="126">+BN48-BO48</f>
        <v>1447038.54</v>
      </c>
      <c r="BQ48" s="8">
        <v>1942919.94</v>
      </c>
      <c r="BR48" s="8">
        <v>0</v>
      </c>
      <c r="BS48" s="8">
        <f t="shared" ref="BS48:BS55" si="127">+BQ48-BR48</f>
        <v>1942919.94</v>
      </c>
      <c r="BT48" s="8">
        <v>2233716.61</v>
      </c>
      <c r="BU48" s="8">
        <v>0</v>
      </c>
      <c r="BV48" s="8">
        <f t="shared" ref="BV48:BV55" si="128">+BT48-BU48</f>
        <v>2233716.61</v>
      </c>
      <c r="BW48" s="8">
        <v>2476527.8199999998</v>
      </c>
      <c r="BX48" s="8">
        <v>0</v>
      </c>
      <c r="BY48" s="8">
        <f t="shared" ref="BY48:BY55" si="129">+BW48-BX48</f>
        <v>2476527.8199999998</v>
      </c>
      <c r="BZ48" s="8">
        <v>2586736.5299999998</v>
      </c>
      <c r="CA48" s="8">
        <v>0</v>
      </c>
      <c r="CB48" s="8">
        <f t="shared" ref="CB48:CB55" si="130">+BZ48-CA48</f>
        <v>2586736.5299999998</v>
      </c>
      <c r="CC48" s="8">
        <v>2682821.38</v>
      </c>
      <c r="CD48" s="8">
        <v>0</v>
      </c>
      <c r="CE48" s="8">
        <f t="shared" ref="CE48:CE55" si="131">+CC48-CD48</f>
        <v>2682821.38</v>
      </c>
      <c r="CF48" s="8">
        <v>2769211.3</v>
      </c>
      <c r="CG48" s="8">
        <v>0</v>
      </c>
      <c r="CH48" s="8">
        <f t="shared" ref="CH48:CH55" si="132">+CF48-CG48</f>
        <v>2769211.3</v>
      </c>
      <c r="CI48" s="8">
        <v>2775090.51</v>
      </c>
      <c r="CJ48" s="8">
        <v>0</v>
      </c>
      <c r="CK48" s="8">
        <f t="shared" ref="CK48:CK55" si="133">+CI48-CJ48</f>
        <v>2775090.51</v>
      </c>
      <c r="CL48" s="8">
        <v>2803761.21</v>
      </c>
      <c r="CM48" s="8">
        <v>0</v>
      </c>
      <c r="CN48" s="8">
        <f t="shared" ref="CN48:CN55" si="134">+CL48-CM48</f>
        <v>2803761.21</v>
      </c>
      <c r="CO48" s="8">
        <v>2824675.01</v>
      </c>
      <c r="CP48" s="8">
        <v>0</v>
      </c>
      <c r="CQ48" s="8">
        <f t="shared" ref="CQ48:CQ55" si="135">+CO48-CP48</f>
        <v>2824675.01</v>
      </c>
      <c r="CR48" s="8">
        <v>2831531.71</v>
      </c>
      <c r="CS48" s="8">
        <v>0</v>
      </c>
      <c r="CT48" s="8">
        <f t="shared" ref="CT48:CT55" si="136">+CR48-CS48</f>
        <v>2831531.71</v>
      </c>
      <c r="CU48" s="8">
        <v>2844701.18</v>
      </c>
      <c r="CV48" s="8">
        <v>0</v>
      </c>
      <c r="CW48" s="8">
        <f t="shared" ref="CW48:CW55" si="137">+CU48-CV48</f>
        <v>2844701.18</v>
      </c>
      <c r="CX48" s="8">
        <v>2856139.86</v>
      </c>
      <c r="CY48" s="8">
        <v>0</v>
      </c>
      <c r="CZ48" s="8">
        <f t="shared" ref="CZ48:CZ55" si="138">+CX48-CY48</f>
        <v>2856139.86</v>
      </c>
      <c r="DA48" s="8">
        <v>2792479.22</v>
      </c>
      <c r="DB48" s="8">
        <v>0</v>
      </c>
      <c r="DC48" s="8">
        <f t="shared" ref="DC48:DC55" si="139">+DA48-DB48</f>
        <v>2792479.22</v>
      </c>
      <c r="DD48" s="8">
        <v>2774509.93</v>
      </c>
      <c r="DE48" s="8">
        <v>0</v>
      </c>
      <c r="DF48" s="8">
        <f t="shared" ref="DF48:DF55" si="140">+DD48-DE48</f>
        <v>2774509.93</v>
      </c>
      <c r="DG48" s="8">
        <v>2730310.93</v>
      </c>
      <c r="DH48" s="8">
        <v>0</v>
      </c>
      <c r="DI48" s="8">
        <f t="shared" ref="DI48:DI55" si="141">+DG48-DH48</f>
        <v>2730310.93</v>
      </c>
      <c r="DJ48" s="8">
        <v>2632877.75</v>
      </c>
      <c r="DK48" s="8">
        <v>0</v>
      </c>
      <c r="DL48" s="8">
        <f t="shared" ref="DL48:DL55" si="142">+DJ48-DK48</f>
        <v>2632877.75</v>
      </c>
      <c r="DM48" s="8">
        <v>2855032.72</v>
      </c>
      <c r="DN48" s="8">
        <v>0</v>
      </c>
      <c r="DO48" s="8">
        <f t="shared" ref="DO48:DO55" si="143">+DM48-DN48</f>
        <v>2855032.72</v>
      </c>
      <c r="DP48" s="8">
        <v>3134442.68</v>
      </c>
      <c r="DQ48" s="8">
        <v>0</v>
      </c>
      <c r="DR48" s="8">
        <f t="shared" ref="DR48:DR55" si="144">+DP48-DQ48</f>
        <v>3134442.68</v>
      </c>
      <c r="DS48" s="8">
        <v>3443263.94</v>
      </c>
      <c r="DT48" s="8">
        <v>0</v>
      </c>
      <c r="DU48" s="8">
        <f t="shared" ref="DU48:DU55" si="145">+DS48-DT48</f>
        <v>3443263.94</v>
      </c>
      <c r="DV48" s="8">
        <v>3468875.59</v>
      </c>
      <c r="DW48" s="8">
        <v>0</v>
      </c>
      <c r="DX48" s="8">
        <f t="shared" ref="DX48:DX55" si="146">+DV48-DW48</f>
        <v>3468875.59</v>
      </c>
      <c r="DY48" s="8">
        <v>3427588.1</v>
      </c>
      <c r="DZ48" s="8">
        <v>0</v>
      </c>
      <c r="EA48" s="8">
        <f t="shared" ref="EA48:EA55" si="147">+DY48-DZ48</f>
        <v>3427588.1</v>
      </c>
      <c r="EB48" s="8">
        <v>3775823.81</v>
      </c>
      <c r="EC48" s="8">
        <v>0</v>
      </c>
      <c r="ED48" s="8">
        <f t="shared" ref="ED48:ED55" si="148">+EB48-EC48</f>
        <v>3775823.81</v>
      </c>
      <c r="EE48" s="8">
        <v>4787341.34</v>
      </c>
      <c r="EF48" s="8">
        <v>0</v>
      </c>
      <c r="EG48" s="8">
        <f t="shared" ref="EG48:EG55" si="149">+EE48-EF48</f>
        <v>4787341.34</v>
      </c>
      <c r="EH48" s="8">
        <v>5285035.6900000004</v>
      </c>
      <c r="EI48" s="8">
        <v>0</v>
      </c>
      <c r="EJ48" s="8">
        <f t="shared" ref="EJ48:EJ55" si="150">+EH48-EI48</f>
        <v>5285035.6900000004</v>
      </c>
      <c r="EK48" s="8">
        <v>6427408.3200000003</v>
      </c>
      <c r="EL48" s="8">
        <v>0</v>
      </c>
      <c r="EM48" s="8">
        <f t="shared" ref="EM48:EM55" si="151">+EK48-EL48</f>
        <v>6427408.3200000003</v>
      </c>
      <c r="EN48" s="8">
        <v>7068725.2000000002</v>
      </c>
      <c r="EO48" s="8">
        <v>0</v>
      </c>
      <c r="EP48" s="8">
        <f t="shared" ref="EP48:EP55" si="152">+EN48-EO48</f>
        <v>7068725.2000000002</v>
      </c>
      <c r="EQ48" s="8">
        <v>7339618.4000000004</v>
      </c>
      <c r="ER48" s="8">
        <v>0</v>
      </c>
      <c r="ES48" s="8">
        <f t="shared" ref="ES48:ES55" si="153">+EQ48-ER48</f>
        <v>7339618.4000000004</v>
      </c>
      <c r="ET48" s="8">
        <v>4534793.96</v>
      </c>
      <c r="EU48" s="8">
        <v>0</v>
      </c>
      <c r="EV48" s="8">
        <f t="shared" ref="EV48:EV55" si="154">+ET48-EU48</f>
        <v>4534793.96</v>
      </c>
      <c r="EW48" s="8">
        <v>4428979.6500000004</v>
      </c>
      <c r="EX48" s="8">
        <v>0</v>
      </c>
      <c r="EY48" s="8">
        <f t="shared" si="0"/>
        <v>4428979.6500000004</v>
      </c>
      <c r="EZ48" s="8">
        <v>2908543.22</v>
      </c>
      <c r="FA48" s="8">
        <v>0</v>
      </c>
      <c r="FB48" s="8">
        <f t="shared" si="1"/>
        <v>2908543.22</v>
      </c>
      <c r="FC48" s="57">
        <v>2480399.15</v>
      </c>
      <c r="FD48" s="57">
        <v>0</v>
      </c>
      <c r="FE48" s="8">
        <f t="shared" si="104"/>
        <v>2480399.15</v>
      </c>
      <c r="FF48" s="8"/>
    </row>
    <row r="49" spans="1:162">
      <c r="A49" t="s">
        <v>88</v>
      </c>
      <c r="B49" t="s">
        <v>89</v>
      </c>
      <c r="C49" s="5">
        <v>0</v>
      </c>
      <c r="D49" s="5">
        <v>0</v>
      </c>
      <c r="E49" s="5">
        <f t="shared" si="105"/>
        <v>0</v>
      </c>
      <c r="F49" s="5">
        <v>0</v>
      </c>
      <c r="G49" s="5">
        <v>0</v>
      </c>
      <c r="H49" s="5">
        <f t="shared" si="106"/>
        <v>0</v>
      </c>
      <c r="I49" s="5">
        <v>0</v>
      </c>
      <c r="J49" s="5">
        <v>0</v>
      </c>
      <c r="K49" s="5">
        <f t="shared" si="107"/>
        <v>0</v>
      </c>
      <c r="L49" s="5">
        <v>0</v>
      </c>
      <c r="M49" s="5">
        <v>0</v>
      </c>
      <c r="N49" s="5">
        <f t="shared" si="108"/>
        <v>0</v>
      </c>
      <c r="O49" s="5">
        <v>0</v>
      </c>
      <c r="P49" s="5">
        <v>0</v>
      </c>
      <c r="Q49" s="5">
        <f t="shared" si="109"/>
        <v>0</v>
      </c>
      <c r="R49" s="5">
        <v>0</v>
      </c>
      <c r="S49" s="5">
        <v>0</v>
      </c>
      <c r="T49" s="5">
        <f t="shared" si="110"/>
        <v>0</v>
      </c>
      <c r="U49" s="5">
        <v>0</v>
      </c>
      <c r="V49" s="5">
        <v>0</v>
      </c>
      <c r="W49" s="5">
        <f t="shared" si="111"/>
        <v>0</v>
      </c>
      <c r="X49" s="5">
        <v>0</v>
      </c>
      <c r="Y49" s="5">
        <v>0</v>
      </c>
      <c r="Z49" s="5">
        <f t="shared" si="112"/>
        <v>0</v>
      </c>
      <c r="AA49" s="5">
        <v>0</v>
      </c>
      <c r="AB49" s="5">
        <v>0</v>
      </c>
      <c r="AC49" s="5">
        <f t="shared" si="113"/>
        <v>0</v>
      </c>
      <c r="AD49" s="5">
        <v>0</v>
      </c>
      <c r="AE49" s="5">
        <v>0</v>
      </c>
      <c r="AF49" s="5">
        <f t="shared" si="114"/>
        <v>0</v>
      </c>
      <c r="AG49" s="5">
        <v>0</v>
      </c>
      <c r="AH49" s="5">
        <v>0</v>
      </c>
      <c r="AI49" s="5">
        <f t="shared" si="115"/>
        <v>0</v>
      </c>
      <c r="AJ49" s="5">
        <v>0</v>
      </c>
      <c r="AK49" s="5">
        <v>0</v>
      </c>
      <c r="AL49" s="5">
        <f t="shared" si="116"/>
        <v>0</v>
      </c>
      <c r="AM49" s="5">
        <v>0</v>
      </c>
      <c r="AN49" s="5">
        <v>0</v>
      </c>
      <c r="AO49" s="5">
        <f t="shared" si="117"/>
        <v>0</v>
      </c>
      <c r="AP49" s="5">
        <v>0</v>
      </c>
      <c r="AQ49" s="5">
        <v>0</v>
      </c>
      <c r="AR49" s="5">
        <f t="shared" si="118"/>
        <v>0</v>
      </c>
      <c r="AS49" s="5">
        <v>0</v>
      </c>
      <c r="AT49" s="5">
        <v>0</v>
      </c>
      <c r="AU49" s="5">
        <f t="shared" si="119"/>
        <v>0</v>
      </c>
      <c r="AV49" s="5">
        <v>0</v>
      </c>
      <c r="AW49" s="5">
        <v>0</v>
      </c>
      <c r="AX49" s="5">
        <f t="shared" si="120"/>
        <v>0</v>
      </c>
      <c r="AY49" s="5">
        <v>0</v>
      </c>
      <c r="AZ49" s="5">
        <v>0</v>
      </c>
      <c r="BA49" s="5">
        <f t="shared" si="121"/>
        <v>0</v>
      </c>
      <c r="BB49" s="5">
        <v>0</v>
      </c>
      <c r="BC49" s="5">
        <v>0</v>
      </c>
      <c r="BD49" s="5">
        <f t="shared" si="122"/>
        <v>0</v>
      </c>
      <c r="BE49" s="5">
        <v>0</v>
      </c>
      <c r="BF49" s="5">
        <v>0</v>
      </c>
      <c r="BG49" s="5">
        <f t="shared" si="123"/>
        <v>0</v>
      </c>
      <c r="BH49" s="5">
        <v>293589.2</v>
      </c>
      <c r="BI49" s="5">
        <v>0</v>
      </c>
      <c r="BJ49" s="5">
        <f t="shared" si="124"/>
        <v>293589.2</v>
      </c>
      <c r="BK49" s="5">
        <v>137563.70000000001</v>
      </c>
      <c r="BL49" s="5">
        <v>0</v>
      </c>
      <c r="BM49" s="5">
        <f t="shared" si="125"/>
        <v>137563.70000000001</v>
      </c>
      <c r="BN49" s="5">
        <v>346605.6</v>
      </c>
      <c r="BO49" s="5">
        <v>0</v>
      </c>
      <c r="BP49" s="5">
        <f t="shared" si="126"/>
        <v>346605.6</v>
      </c>
      <c r="BQ49" s="5">
        <v>836289.33</v>
      </c>
      <c r="BR49" s="5">
        <v>0</v>
      </c>
      <c r="BS49" s="5">
        <f t="shared" si="127"/>
        <v>836289.33</v>
      </c>
      <c r="BT49" s="5">
        <v>341054.63</v>
      </c>
      <c r="BU49" s="5">
        <v>0</v>
      </c>
      <c r="BV49" s="5">
        <f t="shared" si="128"/>
        <v>341054.63</v>
      </c>
      <c r="BW49" s="5">
        <v>197280.2</v>
      </c>
      <c r="BX49" s="5">
        <v>0</v>
      </c>
      <c r="BY49" s="5">
        <f t="shared" si="129"/>
        <v>197280.2</v>
      </c>
      <c r="BZ49" s="5">
        <v>119289.9</v>
      </c>
      <c r="CA49" s="5">
        <v>0</v>
      </c>
      <c r="CB49" s="5">
        <f t="shared" si="130"/>
        <v>119289.9</v>
      </c>
      <c r="CC49" s="5">
        <v>71703.28</v>
      </c>
      <c r="CD49" s="5">
        <v>0</v>
      </c>
      <c r="CE49" s="5">
        <f t="shared" si="131"/>
        <v>71703.28</v>
      </c>
      <c r="CF49" s="5">
        <v>143730.26</v>
      </c>
      <c r="CG49" s="5">
        <v>0</v>
      </c>
      <c r="CH49" s="5">
        <f t="shared" si="132"/>
        <v>143730.26</v>
      </c>
      <c r="CI49" s="5">
        <v>24757.06</v>
      </c>
      <c r="CJ49" s="5">
        <v>0</v>
      </c>
      <c r="CK49" s="5">
        <f t="shared" si="133"/>
        <v>24757.06</v>
      </c>
      <c r="CL49" s="5">
        <v>38227.769999999997</v>
      </c>
      <c r="CM49" s="5">
        <v>0</v>
      </c>
      <c r="CN49" s="5">
        <f t="shared" si="134"/>
        <v>38227.769999999997</v>
      </c>
      <c r="CO49" s="5">
        <v>9995.9</v>
      </c>
      <c r="CP49" s="5">
        <v>0</v>
      </c>
      <c r="CQ49" s="5">
        <f t="shared" si="135"/>
        <v>9995.9</v>
      </c>
      <c r="CR49" s="5">
        <v>2954.97</v>
      </c>
      <c r="CS49" s="5">
        <v>0</v>
      </c>
      <c r="CT49" s="5">
        <f t="shared" si="136"/>
        <v>2954.97</v>
      </c>
      <c r="CU49" s="5">
        <v>1552.08</v>
      </c>
      <c r="CV49" s="5">
        <v>0</v>
      </c>
      <c r="CW49" s="5">
        <f t="shared" si="137"/>
        <v>1552.08</v>
      </c>
      <c r="CX49" s="5">
        <v>1492.71</v>
      </c>
      <c r="CY49" s="5">
        <v>0</v>
      </c>
      <c r="CZ49" s="5">
        <f t="shared" si="138"/>
        <v>1492.71</v>
      </c>
      <c r="DA49" s="5">
        <v>27423.56</v>
      </c>
      <c r="DB49" s="5">
        <v>0</v>
      </c>
      <c r="DC49" s="5">
        <f t="shared" si="139"/>
        <v>27423.56</v>
      </c>
      <c r="DD49" s="5">
        <v>11709.68</v>
      </c>
      <c r="DE49" s="5">
        <v>0</v>
      </c>
      <c r="DF49" s="5">
        <f t="shared" si="140"/>
        <v>11709.68</v>
      </c>
      <c r="DG49" s="5">
        <v>4366.91</v>
      </c>
      <c r="DH49" s="5">
        <v>0</v>
      </c>
      <c r="DI49" s="5">
        <f t="shared" si="141"/>
        <v>4366.91</v>
      </c>
      <c r="DJ49" s="5">
        <v>3794.98</v>
      </c>
      <c r="DK49" s="5">
        <v>0</v>
      </c>
      <c r="DL49" s="5">
        <f t="shared" si="142"/>
        <v>3794.98</v>
      </c>
      <c r="DM49" s="5">
        <v>233242.31</v>
      </c>
      <c r="DN49" s="5">
        <v>0</v>
      </c>
      <c r="DO49" s="5">
        <f t="shared" si="143"/>
        <v>233242.31</v>
      </c>
      <c r="DP49" s="5">
        <v>505005.16</v>
      </c>
      <c r="DQ49" s="5">
        <v>0</v>
      </c>
      <c r="DR49" s="5">
        <f t="shared" si="144"/>
        <v>505005.16</v>
      </c>
      <c r="DS49" s="5">
        <v>306674.21000000002</v>
      </c>
      <c r="DT49" s="5">
        <v>0</v>
      </c>
      <c r="DU49" s="5">
        <f t="shared" si="145"/>
        <v>306674.21000000002</v>
      </c>
      <c r="DV49" s="5">
        <v>324576.74</v>
      </c>
      <c r="DW49" s="5">
        <v>0</v>
      </c>
      <c r="DX49" s="5">
        <f t="shared" si="146"/>
        <v>324576.74</v>
      </c>
      <c r="DY49" s="5">
        <v>274901.83</v>
      </c>
      <c r="DZ49" s="5">
        <v>0</v>
      </c>
      <c r="EA49" s="5">
        <f t="shared" si="147"/>
        <v>274901.83</v>
      </c>
      <c r="EB49" s="5">
        <v>615543.81999999995</v>
      </c>
      <c r="EC49" s="5">
        <v>0</v>
      </c>
      <c r="ED49" s="5">
        <f t="shared" si="148"/>
        <v>615543.81999999995</v>
      </c>
      <c r="EE49" s="5">
        <v>103087.26</v>
      </c>
      <c r="EF49" s="5">
        <v>0</v>
      </c>
      <c r="EG49" s="5">
        <f t="shared" si="149"/>
        <v>103087.26</v>
      </c>
      <c r="EH49" s="5">
        <v>445263.69</v>
      </c>
      <c r="EI49" s="5">
        <v>0</v>
      </c>
      <c r="EJ49" s="5">
        <f t="shared" si="150"/>
        <v>445263.69</v>
      </c>
      <c r="EK49" s="5">
        <v>765096.53</v>
      </c>
      <c r="EL49" s="5">
        <v>0</v>
      </c>
      <c r="EM49" s="5">
        <f t="shared" si="151"/>
        <v>765096.53</v>
      </c>
      <c r="EN49" s="5">
        <v>609522.24</v>
      </c>
      <c r="EO49" s="5">
        <v>0</v>
      </c>
      <c r="EP49" s="5">
        <f t="shared" si="152"/>
        <v>609522.24</v>
      </c>
      <c r="EQ49" s="5">
        <v>305050.89</v>
      </c>
      <c r="ER49" s="5">
        <v>0</v>
      </c>
      <c r="ES49" s="5">
        <f t="shared" si="153"/>
        <v>305050.89</v>
      </c>
      <c r="ET49" s="5">
        <v>382655.99</v>
      </c>
      <c r="EU49" s="5">
        <v>0</v>
      </c>
      <c r="EV49" s="5">
        <f t="shared" si="154"/>
        <v>382655.99</v>
      </c>
      <c r="EW49" s="5">
        <v>260840.16</v>
      </c>
      <c r="EX49" s="5">
        <v>0</v>
      </c>
      <c r="EY49" s="5">
        <f t="shared" si="0"/>
        <v>260840.16</v>
      </c>
      <c r="EZ49" s="5">
        <v>29792.17</v>
      </c>
      <c r="FA49" s="5">
        <v>0</v>
      </c>
      <c r="FB49" s="5">
        <f t="shared" si="1"/>
        <v>29792.17</v>
      </c>
      <c r="FC49" s="5">
        <v>191806.54</v>
      </c>
      <c r="FD49" s="5">
        <v>0</v>
      </c>
      <c r="FE49" s="5">
        <f t="shared" si="104"/>
        <v>191806.54</v>
      </c>
      <c r="FF49" s="5"/>
    </row>
    <row r="50" spans="1:162">
      <c r="A50" t="s">
        <v>90</v>
      </c>
      <c r="B50" t="s">
        <v>91</v>
      </c>
      <c r="C50" s="5">
        <v>0</v>
      </c>
      <c r="D50" s="5">
        <v>0</v>
      </c>
      <c r="E50" s="5">
        <f t="shared" si="105"/>
        <v>0</v>
      </c>
      <c r="F50" s="5">
        <v>0</v>
      </c>
      <c r="G50" s="5">
        <v>0</v>
      </c>
      <c r="H50" s="5">
        <f t="shared" si="106"/>
        <v>0</v>
      </c>
      <c r="I50" s="5">
        <v>0</v>
      </c>
      <c r="J50" s="5">
        <v>0</v>
      </c>
      <c r="K50" s="5">
        <f t="shared" si="107"/>
        <v>0</v>
      </c>
      <c r="L50" s="5">
        <v>0</v>
      </c>
      <c r="M50" s="5">
        <v>0</v>
      </c>
      <c r="N50" s="5">
        <f t="shared" si="108"/>
        <v>0</v>
      </c>
      <c r="O50" s="5">
        <v>0</v>
      </c>
      <c r="P50" s="5">
        <v>0</v>
      </c>
      <c r="Q50" s="5">
        <f t="shared" si="109"/>
        <v>0</v>
      </c>
      <c r="R50" s="5">
        <v>0</v>
      </c>
      <c r="S50" s="5">
        <v>0</v>
      </c>
      <c r="T50" s="5">
        <f t="shared" si="110"/>
        <v>0</v>
      </c>
      <c r="U50" s="5">
        <v>0</v>
      </c>
      <c r="V50" s="5">
        <v>0</v>
      </c>
      <c r="W50" s="5">
        <f t="shared" si="111"/>
        <v>0</v>
      </c>
      <c r="X50" s="5">
        <v>0</v>
      </c>
      <c r="Y50" s="5">
        <v>0</v>
      </c>
      <c r="Z50" s="5">
        <f t="shared" si="112"/>
        <v>0</v>
      </c>
      <c r="AA50" s="5">
        <v>0</v>
      </c>
      <c r="AB50" s="5">
        <v>0</v>
      </c>
      <c r="AC50" s="5">
        <f t="shared" si="113"/>
        <v>0</v>
      </c>
      <c r="AD50" s="5">
        <v>0</v>
      </c>
      <c r="AE50" s="5">
        <v>0</v>
      </c>
      <c r="AF50" s="5">
        <f t="shared" si="114"/>
        <v>0</v>
      </c>
      <c r="AG50" s="5">
        <v>0</v>
      </c>
      <c r="AH50" s="5">
        <v>0</v>
      </c>
      <c r="AI50" s="5">
        <f t="shared" si="115"/>
        <v>0</v>
      </c>
      <c r="AJ50" s="5">
        <v>0</v>
      </c>
      <c r="AK50" s="5">
        <v>0</v>
      </c>
      <c r="AL50" s="5">
        <f t="shared" si="116"/>
        <v>0</v>
      </c>
      <c r="AM50" s="5">
        <v>0</v>
      </c>
      <c r="AN50" s="5">
        <v>0</v>
      </c>
      <c r="AO50" s="5">
        <f t="shared" si="117"/>
        <v>0</v>
      </c>
      <c r="AP50" s="5">
        <v>0</v>
      </c>
      <c r="AQ50" s="5">
        <v>0</v>
      </c>
      <c r="AR50" s="5">
        <f t="shared" si="118"/>
        <v>0</v>
      </c>
      <c r="AS50" s="5">
        <v>0</v>
      </c>
      <c r="AT50" s="5">
        <v>0</v>
      </c>
      <c r="AU50" s="5">
        <f t="shared" si="119"/>
        <v>0</v>
      </c>
      <c r="AV50" s="5">
        <v>0</v>
      </c>
      <c r="AW50" s="5">
        <v>0</v>
      </c>
      <c r="AX50" s="5">
        <f t="shared" si="120"/>
        <v>0</v>
      </c>
      <c r="AY50" s="5">
        <v>0</v>
      </c>
      <c r="AZ50" s="5">
        <v>0</v>
      </c>
      <c r="BA50" s="5">
        <f t="shared" si="121"/>
        <v>0</v>
      </c>
      <c r="BB50" s="5">
        <v>0</v>
      </c>
      <c r="BC50" s="5">
        <v>0</v>
      </c>
      <c r="BD50" s="5">
        <f t="shared" si="122"/>
        <v>0</v>
      </c>
      <c r="BE50" s="5">
        <v>0</v>
      </c>
      <c r="BF50" s="5">
        <v>0</v>
      </c>
      <c r="BG50" s="5">
        <f t="shared" si="123"/>
        <v>0</v>
      </c>
      <c r="BH50" s="5">
        <v>0</v>
      </c>
      <c r="BI50" s="5">
        <v>0</v>
      </c>
      <c r="BJ50" s="5">
        <f t="shared" si="124"/>
        <v>0</v>
      </c>
      <c r="BK50" s="5">
        <v>0</v>
      </c>
      <c r="BL50" s="5">
        <v>0</v>
      </c>
      <c r="BM50" s="5">
        <f t="shared" si="125"/>
        <v>0</v>
      </c>
      <c r="BN50" s="5">
        <v>0</v>
      </c>
      <c r="BO50" s="5">
        <v>0</v>
      </c>
      <c r="BP50" s="5">
        <f t="shared" si="126"/>
        <v>0</v>
      </c>
      <c r="BQ50" s="5">
        <v>0</v>
      </c>
      <c r="BR50" s="5">
        <v>0</v>
      </c>
      <c r="BS50" s="5">
        <f t="shared" si="127"/>
        <v>0</v>
      </c>
      <c r="BT50" s="5">
        <v>1000000</v>
      </c>
      <c r="BU50" s="5">
        <v>0</v>
      </c>
      <c r="BV50" s="5">
        <f t="shared" si="128"/>
        <v>1000000</v>
      </c>
      <c r="BW50" s="5">
        <v>1303938.3600000001</v>
      </c>
      <c r="BX50" s="5">
        <v>0</v>
      </c>
      <c r="BY50" s="5">
        <f t="shared" si="129"/>
        <v>1303938.3600000001</v>
      </c>
      <c r="BZ50" s="5">
        <v>1310304.0900000001</v>
      </c>
      <c r="CA50" s="5">
        <v>0</v>
      </c>
      <c r="CB50" s="5">
        <f t="shared" si="130"/>
        <v>1310304.0900000001</v>
      </c>
      <c r="CC50" s="5">
        <v>1317573.5900000001</v>
      </c>
      <c r="CD50" s="5">
        <v>0</v>
      </c>
      <c r="CE50" s="5">
        <f t="shared" si="131"/>
        <v>1317573.5900000001</v>
      </c>
      <c r="CF50" s="5">
        <v>1325127.08</v>
      </c>
      <c r="CG50" s="5">
        <v>0</v>
      </c>
      <c r="CH50" s="5">
        <f t="shared" si="132"/>
        <v>1325127.08</v>
      </c>
      <c r="CI50" s="5">
        <v>1332478.81</v>
      </c>
      <c r="CJ50" s="5">
        <v>0</v>
      </c>
      <c r="CK50" s="5">
        <f t="shared" si="133"/>
        <v>1332478.81</v>
      </c>
      <c r="CL50" s="5">
        <v>1340117.75</v>
      </c>
      <c r="CM50" s="5">
        <v>0</v>
      </c>
      <c r="CN50" s="5">
        <f t="shared" si="134"/>
        <v>1340117.75</v>
      </c>
      <c r="CO50" s="5">
        <v>2047662.8</v>
      </c>
      <c r="CP50" s="5">
        <v>0</v>
      </c>
      <c r="CQ50" s="5">
        <f t="shared" si="135"/>
        <v>2047662.8</v>
      </c>
      <c r="CR50" s="5">
        <v>2054871.96</v>
      </c>
      <c r="CS50" s="5">
        <v>0</v>
      </c>
      <c r="CT50" s="5">
        <f t="shared" si="136"/>
        <v>2054871.96</v>
      </c>
      <c r="CU50" s="5">
        <v>2065540.4</v>
      </c>
      <c r="CV50" s="5">
        <v>0</v>
      </c>
      <c r="CW50" s="5">
        <f t="shared" si="137"/>
        <v>2065540.4</v>
      </c>
      <c r="CX50" s="5">
        <v>2073972.33</v>
      </c>
      <c r="CY50" s="5">
        <v>0</v>
      </c>
      <c r="CZ50" s="5">
        <f t="shared" si="138"/>
        <v>2073972.33</v>
      </c>
      <c r="DA50" s="5">
        <v>2081614.78</v>
      </c>
      <c r="DB50" s="5">
        <v>0</v>
      </c>
      <c r="DC50" s="5">
        <f t="shared" si="139"/>
        <v>2081614.78</v>
      </c>
      <c r="DD50" s="5">
        <v>1788458.45</v>
      </c>
      <c r="DE50" s="5">
        <v>0</v>
      </c>
      <c r="DF50" s="5">
        <f t="shared" si="140"/>
        <v>1788458.45</v>
      </c>
      <c r="DG50" s="5">
        <v>1794732.2</v>
      </c>
      <c r="DH50" s="5">
        <v>0</v>
      </c>
      <c r="DI50" s="5">
        <f t="shared" si="141"/>
        <v>1794732.2</v>
      </c>
      <c r="DJ50" s="5">
        <v>1550448.3</v>
      </c>
      <c r="DK50" s="5">
        <v>0</v>
      </c>
      <c r="DL50" s="5">
        <f t="shared" si="142"/>
        <v>1550448.3</v>
      </c>
      <c r="DM50" s="5">
        <v>1555663.72</v>
      </c>
      <c r="DN50" s="5">
        <v>0</v>
      </c>
      <c r="DO50" s="5">
        <f t="shared" si="143"/>
        <v>1555663.72</v>
      </c>
      <c r="DP50" s="5">
        <v>1560618.4</v>
      </c>
      <c r="DQ50" s="5">
        <v>0</v>
      </c>
      <c r="DR50" s="5">
        <f t="shared" si="144"/>
        <v>1560618.4</v>
      </c>
      <c r="DS50" s="5">
        <v>1565159.16</v>
      </c>
      <c r="DT50" s="5">
        <v>0</v>
      </c>
      <c r="DU50" s="5">
        <f t="shared" si="145"/>
        <v>1565159.16</v>
      </c>
      <c r="DV50" s="5">
        <v>1569545.89</v>
      </c>
      <c r="DW50" s="5">
        <v>0</v>
      </c>
      <c r="DX50" s="5">
        <f t="shared" si="146"/>
        <v>1569545.89</v>
      </c>
      <c r="DY50" s="5">
        <v>1573944.92</v>
      </c>
      <c r="DZ50" s="5">
        <v>0</v>
      </c>
      <c r="EA50" s="5">
        <f t="shared" si="147"/>
        <v>1573944.92</v>
      </c>
      <c r="EB50" s="5">
        <v>1577929.37</v>
      </c>
      <c r="EC50" s="5">
        <v>0</v>
      </c>
      <c r="ED50" s="5">
        <f t="shared" si="148"/>
        <v>1577929.37</v>
      </c>
      <c r="EE50" s="5">
        <v>1582351.9</v>
      </c>
      <c r="EF50" s="5">
        <v>0</v>
      </c>
      <c r="EG50" s="5">
        <f t="shared" si="149"/>
        <v>1582351.9</v>
      </c>
      <c r="EH50" s="5">
        <v>1586643.76</v>
      </c>
      <c r="EI50" s="5">
        <v>0</v>
      </c>
      <c r="EJ50" s="5">
        <f t="shared" si="150"/>
        <v>1586643.76</v>
      </c>
      <c r="EK50" s="5">
        <v>1591090.71</v>
      </c>
      <c r="EL50" s="5">
        <v>0</v>
      </c>
      <c r="EM50" s="5">
        <f t="shared" si="151"/>
        <v>1591090.71</v>
      </c>
      <c r="EN50" s="5">
        <v>1595406.27</v>
      </c>
      <c r="EO50" s="5">
        <v>0</v>
      </c>
      <c r="EP50" s="5">
        <f t="shared" si="152"/>
        <v>1595406.27</v>
      </c>
      <c r="EQ50" s="5">
        <v>1599877.78</v>
      </c>
      <c r="ER50" s="5">
        <v>0</v>
      </c>
      <c r="ES50" s="5">
        <f t="shared" si="153"/>
        <v>1599877.78</v>
      </c>
      <c r="ET50" s="5">
        <v>1604361.82</v>
      </c>
      <c r="EU50" s="5">
        <v>0</v>
      </c>
      <c r="EV50" s="5">
        <f t="shared" si="154"/>
        <v>1604361.82</v>
      </c>
      <c r="EW50" s="5">
        <v>1608713.38</v>
      </c>
      <c r="EX50" s="5">
        <v>0</v>
      </c>
      <c r="EY50" s="5">
        <f t="shared" si="0"/>
        <v>1608713.38</v>
      </c>
      <c r="EZ50" s="5">
        <v>1613222.18</v>
      </c>
      <c r="FA50" s="5">
        <v>0</v>
      </c>
      <c r="FB50" s="5">
        <f t="shared" si="1"/>
        <v>1613222.18</v>
      </c>
      <c r="FC50" s="5">
        <v>1617730.36</v>
      </c>
      <c r="FD50" s="5">
        <v>0</v>
      </c>
      <c r="FE50" s="5">
        <f t="shared" si="104"/>
        <v>1617730.36</v>
      </c>
      <c r="FF50" s="5"/>
    </row>
    <row r="51" spans="1:162">
      <c r="A51" t="s">
        <v>92</v>
      </c>
      <c r="B51" t="s">
        <v>93</v>
      </c>
      <c r="C51" s="5">
        <v>0</v>
      </c>
      <c r="D51" s="5">
        <v>0</v>
      </c>
      <c r="E51" s="5">
        <f t="shared" si="105"/>
        <v>0</v>
      </c>
      <c r="F51" s="5">
        <v>0</v>
      </c>
      <c r="G51" s="5">
        <v>0</v>
      </c>
      <c r="H51" s="5">
        <f t="shared" si="106"/>
        <v>0</v>
      </c>
      <c r="I51" s="5">
        <v>0</v>
      </c>
      <c r="J51" s="5">
        <v>0</v>
      </c>
      <c r="K51" s="5">
        <f t="shared" si="107"/>
        <v>0</v>
      </c>
      <c r="L51" s="5">
        <v>0</v>
      </c>
      <c r="M51" s="5">
        <v>0</v>
      </c>
      <c r="N51" s="5">
        <f t="shared" si="108"/>
        <v>0</v>
      </c>
      <c r="O51" s="5">
        <v>0</v>
      </c>
      <c r="P51" s="5">
        <v>0</v>
      </c>
      <c r="Q51" s="5">
        <f t="shared" si="109"/>
        <v>0</v>
      </c>
      <c r="R51" s="5">
        <v>0</v>
      </c>
      <c r="S51" s="5">
        <v>0</v>
      </c>
      <c r="T51" s="5">
        <f t="shared" si="110"/>
        <v>0</v>
      </c>
      <c r="U51" s="5">
        <v>0</v>
      </c>
      <c r="V51" s="5">
        <v>0</v>
      </c>
      <c r="W51" s="5">
        <f t="shared" si="111"/>
        <v>0</v>
      </c>
      <c r="X51" s="5">
        <v>0</v>
      </c>
      <c r="Y51" s="5">
        <v>0</v>
      </c>
      <c r="Z51" s="5">
        <f t="shared" si="112"/>
        <v>0</v>
      </c>
      <c r="AA51" s="5">
        <v>0</v>
      </c>
      <c r="AB51" s="5">
        <v>0</v>
      </c>
      <c r="AC51" s="5">
        <f t="shared" si="113"/>
        <v>0</v>
      </c>
      <c r="AD51" s="5">
        <v>0</v>
      </c>
      <c r="AE51" s="5">
        <v>0</v>
      </c>
      <c r="AF51" s="5">
        <f t="shared" si="114"/>
        <v>0</v>
      </c>
      <c r="AG51" s="5">
        <v>0</v>
      </c>
      <c r="AH51" s="5">
        <v>0</v>
      </c>
      <c r="AI51" s="5">
        <f t="shared" si="115"/>
        <v>0</v>
      </c>
      <c r="AJ51" s="5">
        <v>0</v>
      </c>
      <c r="AK51" s="5">
        <v>0</v>
      </c>
      <c r="AL51" s="5">
        <f t="shared" si="116"/>
        <v>0</v>
      </c>
      <c r="AM51" s="5">
        <v>0</v>
      </c>
      <c r="AN51" s="5">
        <v>0</v>
      </c>
      <c r="AO51" s="5">
        <f t="shared" si="117"/>
        <v>0</v>
      </c>
      <c r="AP51" s="5">
        <v>0</v>
      </c>
      <c r="AQ51" s="5">
        <v>0</v>
      </c>
      <c r="AR51" s="5">
        <f t="shared" si="118"/>
        <v>0</v>
      </c>
      <c r="AS51" s="5">
        <v>0</v>
      </c>
      <c r="AT51" s="5">
        <v>0</v>
      </c>
      <c r="AU51" s="5">
        <f t="shared" si="119"/>
        <v>0</v>
      </c>
      <c r="AV51" s="5">
        <v>0</v>
      </c>
      <c r="AW51" s="5">
        <v>0</v>
      </c>
      <c r="AX51" s="5">
        <f t="shared" si="120"/>
        <v>0</v>
      </c>
      <c r="AY51" s="5">
        <v>0</v>
      </c>
      <c r="AZ51" s="5">
        <v>0</v>
      </c>
      <c r="BA51" s="5">
        <f t="shared" si="121"/>
        <v>0</v>
      </c>
      <c r="BB51" s="5">
        <v>0</v>
      </c>
      <c r="BC51" s="5">
        <v>0</v>
      </c>
      <c r="BD51" s="5">
        <f t="shared" si="122"/>
        <v>0</v>
      </c>
      <c r="BE51" s="5">
        <v>0</v>
      </c>
      <c r="BF51" s="5">
        <v>0</v>
      </c>
      <c r="BG51" s="5">
        <f t="shared" si="123"/>
        <v>0</v>
      </c>
      <c r="BH51" s="5">
        <v>0</v>
      </c>
      <c r="BI51" s="5">
        <v>0</v>
      </c>
      <c r="BJ51" s="5">
        <f t="shared" si="124"/>
        <v>0</v>
      </c>
      <c r="BK51" s="5">
        <v>501339.83</v>
      </c>
      <c r="BL51" s="5">
        <v>0</v>
      </c>
      <c r="BM51" s="5">
        <f t="shared" si="125"/>
        <v>501339.83</v>
      </c>
      <c r="BN51" s="5">
        <v>503216.44</v>
      </c>
      <c r="BO51" s="5">
        <v>0</v>
      </c>
      <c r="BP51" s="5">
        <f t="shared" si="126"/>
        <v>503216.44</v>
      </c>
      <c r="BQ51" s="5">
        <v>505875.63</v>
      </c>
      <c r="BR51" s="5">
        <v>0</v>
      </c>
      <c r="BS51" s="5">
        <f t="shared" si="127"/>
        <v>505875.63</v>
      </c>
      <c r="BT51" s="5">
        <v>288462.31</v>
      </c>
      <c r="BU51" s="5">
        <v>0</v>
      </c>
      <c r="BV51" s="5">
        <f t="shared" si="128"/>
        <v>288462.31</v>
      </c>
      <c r="BW51" s="5">
        <v>367583.22</v>
      </c>
      <c r="BX51" s="5">
        <v>0</v>
      </c>
      <c r="BY51" s="5">
        <f t="shared" si="129"/>
        <v>367583.22</v>
      </c>
      <c r="BZ51" s="5">
        <v>545944.15</v>
      </c>
      <c r="CA51" s="5">
        <v>0</v>
      </c>
      <c r="CB51" s="5">
        <f t="shared" si="130"/>
        <v>545944.15</v>
      </c>
      <c r="CC51" s="5">
        <v>678966.52</v>
      </c>
      <c r="CD51" s="5">
        <v>0</v>
      </c>
      <c r="CE51" s="5">
        <f t="shared" si="131"/>
        <v>678966.52</v>
      </c>
      <c r="CF51" s="5">
        <v>682264.34</v>
      </c>
      <c r="CG51" s="5">
        <v>0</v>
      </c>
      <c r="CH51" s="5">
        <f t="shared" si="132"/>
        <v>682264.34</v>
      </c>
      <c r="CI51" s="5">
        <v>796347.19</v>
      </c>
      <c r="CJ51" s="5">
        <v>0</v>
      </c>
      <c r="CK51" s="5">
        <f t="shared" si="133"/>
        <v>796347.19</v>
      </c>
      <c r="CL51" s="5">
        <v>800356.89</v>
      </c>
      <c r="CM51" s="5">
        <v>0</v>
      </c>
      <c r="CN51" s="5">
        <f t="shared" si="134"/>
        <v>800356.89</v>
      </c>
      <c r="CO51" s="5">
        <v>138449.81</v>
      </c>
      <c r="CP51" s="5">
        <v>0</v>
      </c>
      <c r="CQ51" s="5">
        <f t="shared" si="135"/>
        <v>138449.81</v>
      </c>
      <c r="CR51" s="5">
        <v>141902.64000000001</v>
      </c>
      <c r="CS51" s="5">
        <v>0</v>
      </c>
      <c r="CT51" s="5">
        <f t="shared" si="136"/>
        <v>141902.64000000001</v>
      </c>
      <c r="CU51" s="5">
        <v>142536.98000000001</v>
      </c>
      <c r="CV51" s="5">
        <v>0</v>
      </c>
      <c r="CW51" s="5">
        <f t="shared" si="137"/>
        <v>142536.98000000001</v>
      </c>
      <c r="CX51" s="5">
        <v>143018.98000000001</v>
      </c>
      <c r="CY51" s="5">
        <v>0</v>
      </c>
      <c r="CZ51" s="5">
        <f t="shared" si="138"/>
        <v>143018.98000000001</v>
      </c>
      <c r="DA51" s="5">
        <v>43442.9</v>
      </c>
      <c r="DB51" s="5">
        <v>0</v>
      </c>
      <c r="DC51" s="5">
        <f t="shared" si="139"/>
        <v>43442.9</v>
      </c>
      <c r="DD51" s="5">
        <v>333618.18</v>
      </c>
      <c r="DE51" s="5">
        <v>0</v>
      </c>
      <c r="DF51" s="5">
        <f t="shared" si="140"/>
        <v>333618.18</v>
      </c>
      <c r="DG51" s="5">
        <v>289279.94</v>
      </c>
      <c r="DH51" s="5">
        <v>0</v>
      </c>
      <c r="DI51" s="5">
        <f t="shared" si="141"/>
        <v>289279.94</v>
      </c>
      <c r="DJ51" s="5">
        <v>435078.98</v>
      </c>
      <c r="DK51" s="5">
        <v>0</v>
      </c>
      <c r="DL51" s="5">
        <f t="shared" si="142"/>
        <v>435078.98</v>
      </c>
      <c r="DM51" s="5">
        <v>420996.35</v>
      </c>
      <c r="DN51" s="5">
        <v>0</v>
      </c>
      <c r="DO51" s="5">
        <f t="shared" si="143"/>
        <v>420996.35</v>
      </c>
      <c r="DP51" s="5">
        <v>422057.02</v>
      </c>
      <c r="DQ51" s="5">
        <v>0</v>
      </c>
      <c r="DR51" s="5">
        <f t="shared" si="144"/>
        <v>422057.02</v>
      </c>
      <c r="DS51" s="5">
        <v>923085.71</v>
      </c>
      <c r="DT51" s="5">
        <v>0</v>
      </c>
      <c r="DU51" s="5">
        <f t="shared" si="145"/>
        <v>923085.71</v>
      </c>
      <c r="DV51" s="5">
        <v>924768.15</v>
      </c>
      <c r="DW51" s="5">
        <v>0</v>
      </c>
      <c r="DX51" s="5">
        <f t="shared" si="146"/>
        <v>924768.15</v>
      </c>
      <c r="DY51" s="5">
        <v>927112.41</v>
      </c>
      <c r="DZ51" s="5">
        <v>0</v>
      </c>
      <c r="EA51" s="5">
        <f t="shared" si="147"/>
        <v>927112.41</v>
      </c>
      <c r="EB51" s="5">
        <v>929234.04</v>
      </c>
      <c r="EC51" s="5">
        <v>0</v>
      </c>
      <c r="ED51" s="5">
        <f t="shared" si="148"/>
        <v>929234.04</v>
      </c>
      <c r="EE51" s="5">
        <v>2447133.5</v>
      </c>
      <c r="EF51" s="5">
        <v>0</v>
      </c>
      <c r="EG51" s="5">
        <f t="shared" si="149"/>
        <v>2447133.5</v>
      </c>
      <c r="EH51" s="5">
        <v>2596757.06</v>
      </c>
      <c r="EI51" s="5">
        <v>0</v>
      </c>
      <c r="EJ51" s="5">
        <f t="shared" si="150"/>
        <v>2596757.06</v>
      </c>
      <c r="EK51" s="5">
        <v>3413189.5</v>
      </c>
      <c r="EL51" s="5">
        <v>0</v>
      </c>
      <c r="EM51" s="5">
        <f t="shared" si="151"/>
        <v>3413189.5</v>
      </c>
      <c r="EN51" s="5">
        <v>4204154.57</v>
      </c>
      <c r="EO51" s="5">
        <v>0</v>
      </c>
      <c r="EP51" s="5">
        <f t="shared" si="152"/>
        <v>4204154.57</v>
      </c>
      <c r="EQ51" s="5">
        <v>4773378.88</v>
      </c>
      <c r="ER51" s="5">
        <v>0</v>
      </c>
      <c r="ES51" s="5">
        <f t="shared" si="153"/>
        <v>4773378.88</v>
      </c>
      <c r="ET51" s="5">
        <v>1884792.32</v>
      </c>
      <c r="EU51" s="5">
        <v>0</v>
      </c>
      <c r="EV51" s="5">
        <f t="shared" si="154"/>
        <v>1884792.32</v>
      </c>
      <c r="EW51" s="5">
        <v>1894819.53</v>
      </c>
      <c r="EX51" s="5">
        <v>0</v>
      </c>
      <c r="EY51" s="5">
        <f t="shared" si="0"/>
        <v>1894819.53</v>
      </c>
      <c r="EZ51" s="5">
        <v>599240.91</v>
      </c>
      <c r="FA51" s="5">
        <v>0</v>
      </c>
      <c r="FB51" s="5">
        <f t="shared" si="1"/>
        <v>599240.91</v>
      </c>
      <c r="FC51" s="5">
        <v>2888.62</v>
      </c>
      <c r="FD51" s="5">
        <v>0</v>
      </c>
      <c r="FE51" s="5">
        <f t="shared" si="104"/>
        <v>2888.62</v>
      </c>
      <c r="FF51" s="5"/>
    </row>
    <row r="52" spans="1:162">
      <c r="A52" t="s">
        <v>94</v>
      </c>
      <c r="B52" t="s">
        <v>95</v>
      </c>
      <c r="C52" s="5">
        <v>0</v>
      </c>
      <c r="D52" s="5">
        <v>0</v>
      </c>
      <c r="E52" s="5">
        <f t="shared" si="105"/>
        <v>0</v>
      </c>
      <c r="F52" s="5">
        <v>346040.1</v>
      </c>
      <c r="G52" s="5">
        <v>0</v>
      </c>
      <c r="H52" s="5">
        <f t="shared" si="106"/>
        <v>346040.1</v>
      </c>
      <c r="I52" s="5">
        <v>647244.77</v>
      </c>
      <c r="J52" s="5">
        <v>0</v>
      </c>
      <c r="K52" s="5">
        <f t="shared" si="107"/>
        <v>647244.77</v>
      </c>
      <c r="L52" s="5">
        <v>773513.02</v>
      </c>
      <c r="M52" s="5">
        <v>0</v>
      </c>
      <c r="N52" s="5">
        <f t="shared" si="108"/>
        <v>773513.02</v>
      </c>
      <c r="O52" s="5">
        <v>776986.6</v>
      </c>
      <c r="P52" s="5">
        <v>0</v>
      </c>
      <c r="Q52" s="5">
        <f t="shared" si="109"/>
        <v>776986.6</v>
      </c>
      <c r="R52" s="5">
        <v>67535.929999999993</v>
      </c>
      <c r="S52" s="5">
        <v>0</v>
      </c>
      <c r="T52" s="5">
        <f t="shared" si="110"/>
        <v>67535.929999999993</v>
      </c>
      <c r="U52" s="5">
        <v>139569.79999999999</v>
      </c>
      <c r="V52" s="5">
        <v>0</v>
      </c>
      <c r="W52" s="5">
        <f t="shared" si="111"/>
        <v>139569.79999999999</v>
      </c>
      <c r="X52" s="5">
        <v>139971.71</v>
      </c>
      <c r="Y52" s="5">
        <v>0</v>
      </c>
      <c r="Z52" s="5">
        <f t="shared" si="112"/>
        <v>139971.71</v>
      </c>
      <c r="AA52" s="5">
        <v>286415.2</v>
      </c>
      <c r="AB52" s="5">
        <v>0</v>
      </c>
      <c r="AC52" s="5">
        <f t="shared" si="113"/>
        <v>286415.2</v>
      </c>
      <c r="AD52" s="5">
        <v>283641.89</v>
      </c>
      <c r="AE52" s="5">
        <v>0</v>
      </c>
      <c r="AF52" s="5">
        <f t="shared" si="114"/>
        <v>283641.89</v>
      </c>
      <c r="AG52" s="5">
        <v>303551.77</v>
      </c>
      <c r="AH52" s="5">
        <v>0</v>
      </c>
      <c r="AI52" s="5">
        <f t="shared" si="115"/>
        <v>303551.77</v>
      </c>
      <c r="AJ52" s="5">
        <v>309149.31</v>
      </c>
      <c r="AK52" s="5">
        <v>0</v>
      </c>
      <c r="AL52" s="5">
        <f t="shared" si="116"/>
        <v>309149.31</v>
      </c>
      <c r="AM52" s="5">
        <v>395611.6</v>
      </c>
      <c r="AN52" s="5">
        <v>0</v>
      </c>
      <c r="AO52" s="5">
        <f t="shared" si="117"/>
        <v>395611.6</v>
      </c>
      <c r="AP52" s="5">
        <v>116206.9</v>
      </c>
      <c r="AQ52" s="5">
        <v>0</v>
      </c>
      <c r="AR52" s="5">
        <f t="shared" si="118"/>
        <v>116206.9</v>
      </c>
      <c r="AS52" s="5">
        <v>117847.44</v>
      </c>
      <c r="AT52" s="5">
        <v>0</v>
      </c>
      <c r="AU52" s="5">
        <f t="shared" si="119"/>
        <v>117847.44</v>
      </c>
      <c r="AV52" s="5">
        <v>156121.35999999999</v>
      </c>
      <c r="AW52" s="5">
        <v>0</v>
      </c>
      <c r="AX52" s="5">
        <f t="shared" si="120"/>
        <v>156121.35999999999</v>
      </c>
      <c r="AY52" s="5">
        <v>6765.99</v>
      </c>
      <c r="AZ52" s="5">
        <v>0</v>
      </c>
      <c r="BA52" s="5">
        <f t="shared" si="121"/>
        <v>6765.99</v>
      </c>
      <c r="BB52" s="5">
        <v>31136.05</v>
      </c>
      <c r="BC52" s="5">
        <v>0</v>
      </c>
      <c r="BD52" s="5">
        <f t="shared" si="122"/>
        <v>31136.05</v>
      </c>
      <c r="BE52" s="5">
        <v>33238.199999999997</v>
      </c>
      <c r="BF52" s="5">
        <v>0</v>
      </c>
      <c r="BG52" s="5">
        <f t="shared" si="123"/>
        <v>33238.199999999997</v>
      </c>
      <c r="BH52" s="5">
        <v>223379.53</v>
      </c>
      <c r="BI52" s="5">
        <v>0</v>
      </c>
      <c r="BJ52" s="5">
        <f t="shared" si="124"/>
        <v>223379.53</v>
      </c>
      <c r="BK52" s="5">
        <v>0</v>
      </c>
      <c r="BL52" s="5">
        <v>0</v>
      </c>
      <c r="BM52" s="5">
        <f t="shared" si="125"/>
        <v>0</v>
      </c>
      <c r="BN52" s="5">
        <v>294.52</v>
      </c>
      <c r="BO52" s="5">
        <v>0</v>
      </c>
      <c r="BP52" s="5">
        <f t="shared" si="126"/>
        <v>294.52</v>
      </c>
      <c r="BQ52" s="5">
        <v>296.08</v>
      </c>
      <c r="BR52" s="5">
        <v>0</v>
      </c>
      <c r="BS52" s="5">
        <f t="shared" si="127"/>
        <v>296.08</v>
      </c>
      <c r="BT52" s="5">
        <v>297.60000000000002</v>
      </c>
      <c r="BU52" s="5">
        <v>0</v>
      </c>
      <c r="BV52" s="5">
        <f t="shared" si="128"/>
        <v>297.60000000000002</v>
      </c>
      <c r="BW52" s="5">
        <v>299.14999999999998</v>
      </c>
      <c r="BX52" s="5">
        <v>0</v>
      </c>
      <c r="BY52" s="5">
        <f t="shared" si="129"/>
        <v>299.14999999999998</v>
      </c>
      <c r="BZ52" s="5">
        <v>300.68</v>
      </c>
      <c r="CA52" s="5">
        <v>0</v>
      </c>
      <c r="CB52" s="5">
        <f t="shared" si="130"/>
        <v>300.68</v>
      </c>
      <c r="CC52" s="5">
        <v>302.16000000000003</v>
      </c>
      <c r="CD52" s="5">
        <v>0</v>
      </c>
      <c r="CE52" s="5">
        <f t="shared" si="131"/>
        <v>302.16000000000003</v>
      </c>
      <c r="CF52" s="5">
        <v>303.7</v>
      </c>
      <c r="CG52" s="5">
        <v>0</v>
      </c>
      <c r="CH52" s="5">
        <f t="shared" si="132"/>
        <v>303.7</v>
      </c>
      <c r="CI52" s="5">
        <v>305.2</v>
      </c>
      <c r="CJ52" s="5">
        <v>0</v>
      </c>
      <c r="CK52" s="5">
        <f t="shared" si="133"/>
        <v>305.2</v>
      </c>
      <c r="CL52" s="5">
        <v>306.76</v>
      </c>
      <c r="CM52" s="5">
        <v>0</v>
      </c>
      <c r="CN52" s="5">
        <f t="shared" si="134"/>
        <v>306.76</v>
      </c>
      <c r="CO52" s="5">
        <v>308.29000000000002</v>
      </c>
      <c r="CP52" s="5">
        <v>0</v>
      </c>
      <c r="CQ52" s="5">
        <f t="shared" si="135"/>
        <v>308.29000000000002</v>
      </c>
      <c r="CR52" s="5">
        <v>309.7</v>
      </c>
      <c r="CS52" s="5">
        <v>0</v>
      </c>
      <c r="CT52" s="5">
        <f t="shared" si="136"/>
        <v>309.7</v>
      </c>
      <c r="CU52" s="5">
        <v>311.11</v>
      </c>
      <c r="CV52" s="5">
        <v>0</v>
      </c>
      <c r="CW52" s="5">
        <f t="shared" si="137"/>
        <v>311.11</v>
      </c>
      <c r="CX52" s="5">
        <v>312.19</v>
      </c>
      <c r="CY52" s="5">
        <v>0</v>
      </c>
      <c r="CZ52" s="5">
        <f t="shared" si="138"/>
        <v>312.19</v>
      </c>
      <c r="DA52" s="5">
        <v>313.14</v>
      </c>
      <c r="DB52" s="5">
        <v>0</v>
      </c>
      <c r="DC52" s="5">
        <f t="shared" si="139"/>
        <v>313.14</v>
      </c>
      <c r="DD52" s="5">
        <v>640723.62</v>
      </c>
      <c r="DE52" s="5">
        <v>0</v>
      </c>
      <c r="DF52" s="5">
        <f t="shared" si="140"/>
        <v>640723.62</v>
      </c>
      <c r="DG52" s="5">
        <v>641931.88</v>
      </c>
      <c r="DH52" s="5">
        <v>0</v>
      </c>
      <c r="DI52" s="5">
        <f t="shared" si="141"/>
        <v>641931.88</v>
      </c>
      <c r="DJ52" s="5">
        <v>643555.49</v>
      </c>
      <c r="DK52" s="5">
        <v>0</v>
      </c>
      <c r="DL52" s="5">
        <f t="shared" si="142"/>
        <v>643555.49</v>
      </c>
      <c r="DM52" s="5">
        <v>645130.34</v>
      </c>
      <c r="DN52" s="5">
        <v>0</v>
      </c>
      <c r="DO52" s="5">
        <f t="shared" si="143"/>
        <v>645130.34</v>
      </c>
      <c r="DP52" s="5">
        <v>646762.1</v>
      </c>
      <c r="DQ52" s="5">
        <v>0</v>
      </c>
      <c r="DR52" s="5">
        <f t="shared" si="144"/>
        <v>646762.1</v>
      </c>
      <c r="DS52" s="5">
        <v>648344.86</v>
      </c>
      <c r="DT52" s="5">
        <v>0</v>
      </c>
      <c r="DU52" s="5">
        <f t="shared" si="145"/>
        <v>648344.86</v>
      </c>
      <c r="DV52" s="5">
        <v>649984.81000000006</v>
      </c>
      <c r="DW52" s="5">
        <v>0</v>
      </c>
      <c r="DX52" s="5">
        <f t="shared" si="146"/>
        <v>649984.81000000006</v>
      </c>
      <c r="DY52" s="5">
        <v>651628.93999999994</v>
      </c>
      <c r="DZ52" s="5">
        <v>0</v>
      </c>
      <c r="EA52" s="5">
        <f t="shared" si="147"/>
        <v>651628.93999999994</v>
      </c>
      <c r="EB52" s="5">
        <v>653116.57999999996</v>
      </c>
      <c r="EC52" s="5">
        <v>0</v>
      </c>
      <c r="ED52" s="5">
        <f t="shared" si="148"/>
        <v>653116.57999999996</v>
      </c>
      <c r="EE52" s="5">
        <v>654768.68000000005</v>
      </c>
      <c r="EF52" s="5">
        <v>0</v>
      </c>
      <c r="EG52" s="5">
        <f t="shared" si="149"/>
        <v>654768.68000000005</v>
      </c>
      <c r="EH52" s="5">
        <v>656371.18000000005</v>
      </c>
      <c r="EI52" s="5">
        <v>0</v>
      </c>
      <c r="EJ52" s="5">
        <f t="shared" si="150"/>
        <v>656371.18000000005</v>
      </c>
      <c r="EK52" s="5">
        <v>658031.57999999996</v>
      </c>
      <c r="EL52" s="5">
        <v>0</v>
      </c>
      <c r="EM52" s="5">
        <f t="shared" si="151"/>
        <v>658031.57999999996</v>
      </c>
      <c r="EN52" s="5">
        <v>659642.12</v>
      </c>
      <c r="EO52" s="5">
        <v>0</v>
      </c>
      <c r="EP52" s="5">
        <f t="shared" si="152"/>
        <v>659642.12</v>
      </c>
      <c r="EQ52" s="5">
        <v>661310.85</v>
      </c>
      <c r="ER52" s="5">
        <v>0</v>
      </c>
      <c r="ES52" s="5">
        <f t="shared" si="153"/>
        <v>661310.85</v>
      </c>
      <c r="ET52" s="5">
        <v>662983.82999999996</v>
      </c>
      <c r="EU52" s="5">
        <v>0</v>
      </c>
      <c r="EV52" s="5">
        <f t="shared" si="154"/>
        <v>662983.82999999996</v>
      </c>
      <c r="EW52" s="5">
        <v>664606.57999999996</v>
      </c>
      <c r="EX52" s="5">
        <v>0</v>
      </c>
      <c r="EY52" s="5">
        <f t="shared" si="0"/>
        <v>664606.57999999996</v>
      </c>
      <c r="EZ52" s="5">
        <v>666287.96</v>
      </c>
      <c r="FA52" s="5">
        <v>0</v>
      </c>
      <c r="FB52" s="5">
        <f t="shared" si="1"/>
        <v>666287.96</v>
      </c>
      <c r="FC52" s="5">
        <v>667973.63</v>
      </c>
      <c r="FD52" s="5">
        <v>0</v>
      </c>
      <c r="FE52" s="5">
        <f t="shared" si="104"/>
        <v>667973.63</v>
      </c>
      <c r="FF52" s="5"/>
    </row>
    <row r="53" spans="1:162">
      <c r="A53" t="s">
        <v>96</v>
      </c>
      <c r="B53" t="s">
        <v>97</v>
      </c>
      <c r="C53" s="5">
        <v>231400</v>
      </c>
      <c r="D53" s="5">
        <v>0</v>
      </c>
      <c r="E53" s="5">
        <f t="shared" si="105"/>
        <v>231400</v>
      </c>
      <c r="F53" s="5">
        <v>75600</v>
      </c>
      <c r="G53" s="5">
        <v>0</v>
      </c>
      <c r="H53" s="5">
        <f t="shared" si="106"/>
        <v>75600</v>
      </c>
      <c r="I53" s="5">
        <v>46600</v>
      </c>
      <c r="J53" s="5">
        <v>0</v>
      </c>
      <c r="K53" s="5">
        <f t="shared" si="107"/>
        <v>46600</v>
      </c>
      <c r="L53" s="5">
        <v>73500</v>
      </c>
      <c r="M53" s="5">
        <v>0</v>
      </c>
      <c r="N53" s="5">
        <f t="shared" si="108"/>
        <v>73500</v>
      </c>
      <c r="O53" s="5">
        <v>147000</v>
      </c>
      <c r="P53" s="5">
        <v>0</v>
      </c>
      <c r="Q53" s="5">
        <f t="shared" si="109"/>
        <v>147000</v>
      </c>
      <c r="R53" s="5">
        <v>30499</v>
      </c>
      <c r="S53" s="5">
        <v>0</v>
      </c>
      <c r="T53" s="5">
        <f t="shared" si="110"/>
        <v>30499</v>
      </c>
      <c r="U53" s="5">
        <v>10500</v>
      </c>
      <c r="V53" s="5">
        <v>0</v>
      </c>
      <c r="W53" s="5">
        <f t="shared" si="111"/>
        <v>10500</v>
      </c>
      <c r="X53" s="5">
        <v>81475</v>
      </c>
      <c r="Y53" s="5">
        <v>0</v>
      </c>
      <c r="Z53" s="5">
        <f t="shared" si="112"/>
        <v>81475</v>
      </c>
      <c r="AA53" s="5">
        <v>2100</v>
      </c>
      <c r="AB53" s="5">
        <v>0</v>
      </c>
      <c r="AC53" s="5">
        <f t="shared" si="113"/>
        <v>2100</v>
      </c>
      <c r="AD53" s="5">
        <v>14300</v>
      </c>
      <c r="AE53" s="5">
        <v>0</v>
      </c>
      <c r="AF53" s="5">
        <f t="shared" si="114"/>
        <v>14300</v>
      </c>
      <c r="AG53" s="5">
        <v>4200</v>
      </c>
      <c r="AH53" s="5">
        <v>0</v>
      </c>
      <c r="AI53" s="5">
        <f t="shared" si="115"/>
        <v>4200</v>
      </c>
      <c r="AJ53" s="5">
        <v>16800</v>
      </c>
      <c r="AK53" s="5">
        <v>0</v>
      </c>
      <c r="AL53" s="5">
        <f t="shared" si="116"/>
        <v>16800</v>
      </c>
      <c r="AM53" s="5">
        <v>8400</v>
      </c>
      <c r="AN53" s="5">
        <v>0</v>
      </c>
      <c r="AO53" s="5">
        <f t="shared" si="117"/>
        <v>8400</v>
      </c>
      <c r="AP53" s="5">
        <v>0</v>
      </c>
      <c r="AQ53" s="5">
        <v>0</v>
      </c>
      <c r="AR53" s="5">
        <f t="shared" si="118"/>
        <v>0</v>
      </c>
      <c r="AS53" s="5">
        <v>4200</v>
      </c>
      <c r="AT53" s="5">
        <v>0</v>
      </c>
      <c r="AU53" s="5">
        <f t="shared" si="119"/>
        <v>4200</v>
      </c>
      <c r="AV53" s="5">
        <v>0</v>
      </c>
      <c r="AW53" s="5">
        <v>0</v>
      </c>
      <c r="AX53" s="5">
        <f t="shared" si="120"/>
        <v>0</v>
      </c>
      <c r="AY53" s="5">
        <v>0</v>
      </c>
      <c r="AZ53" s="5">
        <v>438887.76</v>
      </c>
      <c r="BA53" s="5">
        <f t="shared" si="121"/>
        <v>-438887.76</v>
      </c>
      <c r="BB53" s="5">
        <v>1677</v>
      </c>
      <c r="BC53" s="5">
        <v>0</v>
      </c>
      <c r="BD53" s="5">
        <f t="shared" si="122"/>
        <v>1677</v>
      </c>
      <c r="BE53" s="5">
        <v>0</v>
      </c>
      <c r="BF53" s="5">
        <v>0</v>
      </c>
      <c r="BG53" s="5">
        <f t="shared" si="123"/>
        <v>0</v>
      </c>
      <c r="BH53" s="5">
        <v>2002.7</v>
      </c>
      <c r="BI53" s="5">
        <v>0</v>
      </c>
      <c r="BJ53" s="5">
        <f t="shared" si="124"/>
        <v>2002.7</v>
      </c>
      <c r="BK53" s="5">
        <v>2002.7</v>
      </c>
      <c r="BL53" s="5">
        <v>0</v>
      </c>
      <c r="BM53" s="5">
        <f t="shared" si="125"/>
        <v>2002.7</v>
      </c>
      <c r="BN53" s="5">
        <v>2002.7</v>
      </c>
      <c r="BO53" s="5">
        <v>0</v>
      </c>
      <c r="BP53" s="5">
        <f t="shared" si="126"/>
        <v>2002.7</v>
      </c>
      <c r="BQ53" s="5">
        <v>2002.7</v>
      </c>
      <c r="BR53" s="5">
        <v>0</v>
      </c>
      <c r="BS53" s="5">
        <f t="shared" si="127"/>
        <v>2002.7</v>
      </c>
      <c r="BT53" s="5">
        <v>2002.7</v>
      </c>
      <c r="BU53" s="5">
        <v>0</v>
      </c>
      <c r="BV53" s="5">
        <f t="shared" si="128"/>
        <v>2002.7</v>
      </c>
      <c r="BW53" s="5">
        <v>2002.7</v>
      </c>
      <c r="BX53" s="5">
        <v>0</v>
      </c>
      <c r="BY53" s="5">
        <f t="shared" si="129"/>
        <v>2002.7</v>
      </c>
      <c r="BZ53" s="5">
        <v>2002.7</v>
      </c>
      <c r="CA53" s="5">
        <v>0</v>
      </c>
      <c r="CB53" s="5">
        <f t="shared" si="130"/>
        <v>2002.7</v>
      </c>
      <c r="CC53" s="5">
        <v>2002.7</v>
      </c>
      <c r="CD53" s="5">
        <v>0</v>
      </c>
      <c r="CE53" s="5">
        <f t="shared" si="131"/>
        <v>2002.7</v>
      </c>
      <c r="CF53" s="5">
        <v>2002.7</v>
      </c>
      <c r="CG53" s="5">
        <v>0</v>
      </c>
      <c r="CH53" s="5">
        <f t="shared" si="132"/>
        <v>2002.7</v>
      </c>
      <c r="CI53" s="5">
        <v>2002.7</v>
      </c>
      <c r="CJ53" s="5">
        <v>0</v>
      </c>
      <c r="CK53" s="5">
        <f t="shared" si="133"/>
        <v>2002.7</v>
      </c>
      <c r="CL53" s="5">
        <v>2002.7</v>
      </c>
      <c r="CM53" s="5">
        <v>0</v>
      </c>
      <c r="CN53" s="5">
        <f t="shared" si="134"/>
        <v>2002.7</v>
      </c>
      <c r="CO53" s="5">
        <v>2002.7</v>
      </c>
      <c r="CP53" s="5">
        <v>0</v>
      </c>
      <c r="CQ53" s="5">
        <f t="shared" si="135"/>
        <v>2002.7</v>
      </c>
      <c r="CR53" s="5">
        <v>2002.7</v>
      </c>
      <c r="CS53" s="5">
        <v>0</v>
      </c>
      <c r="CT53" s="5">
        <f t="shared" si="136"/>
        <v>2002.7</v>
      </c>
      <c r="CU53" s="5">
        <v>2002.7</v>
      </c>
      <c r="CV53" s="5">
        <v>0</v>
      </c>
      <c r="CW53" s="5">
        <f t="shared" si="137"/>
        <v>2002.7</v>
      </c>
      <c r="CX53" s="5">
        <v>2002.7</v>
      </c>
      <c r="CY53" s="5">
        <v>0</v>
      </c>
      <c r="CZ53" s="5">
        <f t="shared" si="138"/>
        <v>2002.7</v>
      </c>
      <c r="DA53" s="5">
        <v>2002.7</v>
      </c>
      <c r="DB53" s="5">
        <v>0</v>
      </c>
      <c r="DC53" s="5">
        <f t="shared" si="139"/>
        <v>2002.7</v>
      </c>
      <c r="DD53" s="5">
        <v>0</v>
      </c>
      <c r="DE53" s="5">
        <v>0</v>
      </c>
      <c r="DF53" s="5">
        <f t="shared" si="140"/>
        <v>0</v>
      </c>
      <c r="DG53" s="5">
        <v>0</v>
      </c>
      <c r="DH53" s="5">
        <v>0</v>
      </c>
      <c r="DI53" s="5">
        <f t="shared" si="141"/>
        <v>0</v>
      </c>
      <c r="DJ53" s="5">
        <v>0</v>
      </c>
      <c r="DK53" s="5">
        <v>0</v>
      </c>
      <c r="DL53" s="5">
        <f t="shared" si="142"/>
        <v>0</v>
      </c>
      <c r="DM53" s="5">
        <v>0</v>
      </c>
      <c r="DN53" s="5">
        <v>0</v>
      </c>
      <c r="DO53" s="5">
        <f t="shared" si="143"/>
        <v>0</v>
      </c>
      <c r="DP53" s="5">
        <v>0</v>
      </c>
      <c r="DQ53" s="5">
        <v>0</v>
      </c>
      <c r="DR53" s="5">
        <f t="shared" si="144"/>
        <v>0</v>
      </c>
      <c r="DS53" s="5">
        <v>0</v>
      </c>
      <c r="DT53" s="5">
        <v>0</v>
      </c>
      <c r="DU53" s="5">
        <f t="shared" si="145"/>
        <v>0</v>
      </c>
      <c r="DV53" s="5">
        <v>0</v>
      </c>
      <c r="DW53" s="5">
        <v>0</v>
      </c>
      <c r="DX53" s="5">
        <f t="shared" si="146"/>
        <v>0</v>
      </c>
      <c r="DY53" s="5">
        <v>0</v>
      </c>
      <c r="DZ53" s="5">
        <v>0</v>
      </c>
      <c r="EA53" s="5">
        <f t="shared" si="147"/>
        <v>0</v>
      </c>
      <c r="EB53" s="5">
        <v>0</v>
      </c>
      <c r="EC53" s="5">
        <v>0</v>
      </c>
      <c r="ED53" s="5">
        <f t="shared" si="148"/>
        <v>0</v>
      </c>
      <c r="EE53" s="5">
        <v>0</v>
      </c>
      <c r="EF53" s="5">
        <v>0</v>
      </c>
      <c r="EG53" s="5">
        <f t="shared" si="149"/>
        <v>0</v>
      </c>
      <c r="EH53" s="5">
        <v>0</v>
      </c>
      <c r="EI53" s="5">
        <v>0</v>
      </c>
      <c r="EJ53" s="5">
        <f t="shared" si="150"/>
        <v>0</v>
      </c>
      <c r="EK53" s="5">
        <v>0</v>
      </c>
      <c r="EL53" s="5">
        <v>0</v>
      </c>
      <c r="EM53" s="5">
        <f t="shared" si="151"/>
        <v>0</v>
      </c>
      <c r="EN53" s="5">
        <v>0</v>
      </c>
      <c r="EO53" s="5">
        <v>0</v>
      </c>
      <c r="EP53" s="5">
        <f t="shared" si="152"/>
        <v>0</v>
      </c>
      <c r="EQ53" s="5">
        <v>0</v>
      </c>
      <c r="ER53" s="5">
        <v>0</v>
      </c>
      <c r="ES53" s="5">
        <f t="shared" si="153"/>
        <v>0</v>
      </c>
      <c r="ET53" s="5">
        <v>0</v>
      </c>
      <c r="EU53" s="5">
        <v>0</v>
      </c>
      <c r="EV53" s="5">
        <f t="shared" si="154"/>
        <v>0</v>
      </c>
      <c r="EW53" s="5">
        <v>0</v>
      </c>
      <c r="EX53" s="5">
        <v>0</v>
      </c>
      <c r="EY53" s="5">
        <f t="shared" si="0"/>
        <v>0</v>
      </c>
      <c r="EZ53" s="5">
        <v>0</v>
      </c>
      <c r="FA53" s="5">
        <v>0</v>
      </c>
      <c r="FB53" s="5">
        <f t="shared" si="1"/>
        <v>0</v>
      </c>
      <c r="FC53" s="5">
        <v>0</v>
      </c>
      <c r="FD53" s="5">
        <v>0</v>
      </c>
      <c r="FE53" s="5">
        <f t="shared" si="104"/>
        <v>0</v>
      </c>
      <c r="FF53" s="5"/>
    </row>
    <row r="54" spans="1:162">
      <c r="A54" t="s">
        <v>98</v>
      </c>
      <c r="B54" t="s">
        <v>99</v>
      </c>
      <c r="C54" s="5">
        <v>0</v>
      </c>
      <c r="D54" s="5">
        <v>0</v>
      </c>
      <c r="E54" s="5">
        <f t="shared" si="105"/>
        <v>0</v>
      </c>
      <c r="F54" s="5">
        <v>0</v>
      </c>
      <c r="G54" s="5">
        <v>0</v>
      </c>
      <c r="H54" s="5">
        <f t="shared" si="106"/>
        <v>0</v>
      </c>
      <c r="I54" s="5">
        <v>0</v>
      </c>
      <c r="J54" s="5">
        <v>0</v>
      </c>
      <c r="K54" s="5">
        <f t="shared" si="107"/>
        <v>0</v>
      </c>
      <c r="L54" s="5">
        <v>0</v>
      </c>
      <c r="M54" s="5">
        <v>0</v>
      </c>
      <c r="N54" s="5">
        <f t="shared" si="108"/>
        <v>0</v>
      </c>
      <c r="O54" s="5">
        <v>0</v>
      </c>
      <c r="P54" s="5">
        <v>0</v>
      </c>
      <c r="Q54" s="5">
        <f t="shared" si="109"/>
        <v>0</v>
      </c>
      <c r="R54" s="5">
        <v>800000</v>
      </c>
      <c r="S54" s="5">
        <v>0</v>
      </c>
      <c r="T54" s="5">
        <f t="shared" si="110"/>
        <v>800000</v>
      </c>
      <c r="U54" s="5">
        <v>800443.84</v>
      </c>
      <c r="V54" s="5">
        <v>0</v>
      </c>
      <c r="W54" s="5">
        <f t="shared" si="111"/>
        <v>800443.84</v>
      </c>
      <c r="X54" s="5">
        <v>804588.6</v>
      </c>
      <c r="Y54" s="5">
        <v>0</v>
      </c>
      <c r="Z54" s="5">
        <f t="shared" si="112"/>
        <v>804588.6</v>
      </c>
      <c r="AA54" s="5">
        <v>809184.68</v>
      </c>
      <c r="AB54" s="5">
        <v>0</v>
      </c>
      <c r="AC54" s="5">
        <f t="shared" si="113"/>
        <v>809184.68</v>
      </c>
      <c r="AD54" s="5">
        <v>813507.72</v>
      </c>
      <c r="AE54" s="5">
        <v>0</v>
      </c>
      <c r="AF54" s="5">
        <f t="shared" si="114"/>
        <v>813507.72</v>
      </c>
      <c r="AG54" s="5">
        <v>817998.73</v>
      </c>
      <c r="AH54" s="5">
        <v>0</v>
      </c>
      <c r="AI54" s="5">
        <f t="shared" si="115"/>
        <v>817998.73</v>
      </c>
      <c r="AJ54" s="5">
        <v>822368.86</v>
      </c>
      <c r="AK54" s="5">
        <v>0</v>
      </c>
      <c r="AL54" s="5">
        <f t="shared" si="116"/>
        <v>822368.86</v>
      </c>
      <c r="AM54" s="5">
        <v>826908.79</v>
      </c>
      <c r="AN54" s="5">
        <v>0</v>
      </c>
      <c r="AO54" s="5">
        <f t="shared" si="117"/>
        <v>826908.79</v>
      </c>
      <c r="AP54" s="5">
        <v>1131473.78</v>
      </c>
      <c r="AQ54" s="5">
        <v>0</v>
      </c>
      <c r="AR54" s="5">
        <f t="shared" si="118"/>
        <v>1131473.78</v>
      </c>
      <c r="AS54" s="5">
        <v>1136236.45</v>
      </c>
      <c r="AT54" s="5">
        <v>0</v>
      </c>
      <c r="AU54" s="5">
        <f t="shared" si="119"/>
        <v>1136236.45</v>
      </c>
      <c r="AV54" s="5">
        <v>1142524.6599999999</v>
      </c>
      <c r="AW54" s="5">
        <v>0</v>
      </c>
      <c r="AX54" s="5">
        <f t="shared" si="120"/>
        <v>1142524.6599999999</v>
      </c>
      <c r="AY54" s="5">
        <v>1148925.93</v>
      </c>
      <c r="AZ54" s="5">
        <v>0</v>
      </c>
      <c r="BA54" s="5">
        <f t="shared" si="121"/>
        <v>1148925.93</v>
      </c>
      <c r="BB54" s="5">
        <v>655756.53</v>
      </c>
      <c r="BC54" s="5">
        <v>0</v>
      </c>
      <c r="BD54" s="5">
        <f t="shared" si="122"/>
        <v>655756.53</v>
      </c>
      <c r="BE54" s="5">
        <v>660997.6</v>
      </c>
      <c r="BF54" s="5">
        <v>0</v>
      </c>
      <c r="BG54" s="5">
        <f t="shared" si="123"/>
        <v>660997.6</v>
      </c>
      <c r="BH54" s="5">
        <v>364547.07</v>
      </c>
      <c r="BI54" s="5">
        <v>0</v>
      </c>
      <c r="BJ54" s="5">
        <f t="shared" si="124"/>
        <v>364547.07</v>
      </c>
      <c r="BK54" s="5">
        <v>591857.38</v>
      </c>
      <c r="BL54" s="5">
        <v>0</v>
      </c>
      <c r="BM54" s="5">
        <f t="shared" si="125"/>
        <v>591857.38</v>
      </c>
      <c r="BN54" s="5">
        <v>594919.28</v>
      </c>
      <c r="BO54" s="5">
        <v>0</v>
      </c>
      <c r="BP54" s="5">
        <f t="shared" si="126"/>
        <v>594919.28</v>
      </c>
      <c r="BQ54" s="5">
        <v>598456.19999999995</v>
      </c>
      <c r="BR54" s="5">
        <v>0</v>
      </c>
      <c r="BS54" s="5">
        <f t="shared" si="127"/>
        <v>598456.19999999995</v>
      </c>
      <c r="BT54" s="5">
        <v>601899.37</v>
      </c>
      <c r="BU54" s="5">
        <v>0</v>
      </c>
      <c r="BV54" s="5">
        <f t="shared" si="128"/>
        <v>601899.37</v>
      </c>
      <c r="BW54" s="5">
        <v>605424.18999999994</v>
      </c>
      <c r="BX54" s="5">
        <v>0</v>
      </c>
      <c r="BY54" s="5">
        <f t="shared" si="129"/>
        <v>605424.18999999994</v>
      </c>
      <c r="BZ54" s="5">
        <v>608895.01</v>
      </c>
      <c r="CA54" s="5">
        <v>0</v>
      </c>
      <c r="CB54" s="5">
        <f t="shared" si="130"/>
        <v>608895.01</v>
      </c>
      <c r="CC54" s="5">
        <v>612273.13</v>
      </c>
      <c r="CD54" s="5">
        <v>0</v>
      </c>
      <c r="CE54" s="5">
        <f t="shared" si="131"/>
        <v>612273.13</v>
      </c>
      <c r="CF54" s="5">
        <v>615783.22</v>
      </c>
      <c r="CG54" s="5">
        <v>0</v>
      </c>
      <c r="CH54" s="5">
        <f t="shared" si="132"/>
        <v>615783.22</v>
      </c>
      <c r="CI54" s="5">
        <v>619199.55000000005</v>
      </c>
      <c r="CJ54" s="5">
        <v>0</v>
      </c>
      <c r="CK54" s="5">
        <f t="shared" si="133"/>
        <v>619199.55000000005</v>
      </c>
      <c r="CL54" s="5">
        <v>622749.34</v>
      </c>
      <c r="CM54" s="5">
        <v>0</v>
      </c>
      <c r="CN54" s="5">
        <f t="shared" si="134"/>
        <v>622749.34</v>
      </c>
      <c r="CO54" s="5">
        <v>626255.51</v>
      </c>
      <c r="CP54" s="5">
        <v>0</v>
      </c>
      <c r="CQ54" s="5">
        <f t="shared" si="135"/>
        <v>626255.51</v>
      </c>
      <c r="CR54" s="5">
        <v>629489.74</v>
      </c>
      <c r="CS54" s="5">
        <v>0</v>
      </c>
      <c r="CT54" s="5">
        <f t="shared" si="136"/>
        <v>629489.74</v>
      </c>
      <c r="CU54" s="5">
        <v>632757.91</v>
      </c>
      <c r="CV54" s="5">
        <v>0</v>
      </c>
      <c r="CW54" s="5">
        <f t="shared" si="137"/>
        <v>632757.91</v>
      </c>
      <c r="CX54" s="5">
        <v>635340.94999999995</v>
      </c>
      <c r="CY54" s="5">
        <v>0</v>
      </c>
      <c r="CZ54" s="5">
        <f t="shared" si="138"/>
        <v>635340.94999999995</v>
      </c>
      <c r="DA54" s="5">
        <v>637682.14</v>
      </c>
      <c r="DB54" s="5">
        <v>0</v>
      </c>
      <c r="DC54" s="5">
        <f t="shared" si="139"/>
        <v>637682.14</v>
      </c>
      <c r="DD54" s="5">
        <v>0</v>
      </c>
      <c r="DE54" s="5">
        <v>0</v>
      </c>
      <c r="DF54" s="5">
        <f t="shared" si="140"/>
        <v>0</v>
      </c>
      <c r="DG54" s="5">
        <v>0</v>
      </c>
      <c r="DH54" s="5">
        <v>0</v>
      </c>
      <c r="DI54" s="5">
        <f t="shared" si="141"/>
        <v>0</v>
      </c>
      <c r="DJ54" s="5">
        <v>0</v>
      </c>
      <c r="DK54" s="5">
        <v>0</v>
      </c>
      <c r="DL54" s="5">
        <f t="shared" si="142"/>
        <v>0</v>
      </c>
      <c r="DM54" s="5">
        <v>0</v>
      </c>
      <c r="DN54" s="5">
        <v>0</v>
      </c>
      <c r="DO54" s="5">
        <f t="shared" si="143"/>
        <v>0</v>
      </c>
      <c r="DP54" s="5">
        <v>0</v>
      </c>
      <c r="DQ54" s="5">
        <v>0</v>
      </c>
      <c r="DR54" s="5">
        <f t="shared" si="144"/>
        <v>0</v>
      </c>
      <c r="DS54" s="5">
        <v>0</v>
      </c>
      <c r="DT54" s="5">
        <v>0</v>
      </c>
      <c r="DU54" s="5">
        <f t="shared" si="145"/>
        <v>0</v>
      </c>
      <c r="DV54" s="5">
        <v>0</v>
      </c>
      <c r="DW54" s="5">
        <v>0</v>
      </c>
      <c r="DX54" s="5">
        <f t="shared" si="146"/>
        <v>0</v>
      </c>
      <c r="DY54" s="5">
        <v>0</v>
      </c>
      <c r="DZ54" s="5">
        <v>0</v>
      </c>
      <c r="EA54" s="5">
        <f t="shared" si="147"/>
        <v>0</v>
      </c>
      <c r="EB54" s="5">
        <v>0</v>
      </c>
      <c r="EC54" s="5">
        <v>0</v>
      </c>
      <c r="ED54" s="5">
        <f t="shared" si="148"/>
        <v>0</v>
      </c>
      <c r="EE54" s="5">
        <v>0</v>
      </c>
      <c r="EF54" s="5">
        <v>0</v>
      </c>
      <c r="EG54" s="5">
        <f t="shared" si="149"/>
        <v>0</v>
      </c>
      <c r="EH54" s="5">
        <v>0</v>
      </c>
      <c r="EI54" s="5">
        <v>0</v>
      </c>
      <c r="EJ54" s="5">
        <f t="shared" si="150"/>
        <v>0</v>
      </c>
      <c r="EK54" s="5">
        <v>0</v>
      </c>
      <c r="EL54" s="5">
        <v>0</v>
      </c>
      <c r="EM54" s="5">
        <f t="shared" si="151"/>
        <v>0</v>
      </c>
      <c r="EN54" s="5">
        <v>0</v>
      </c>
      <c r="EO54" s="5">
        <v>0</v>
      </c>
      <c r="EP54" s="5">
        <f t="shared" si="152"/>
        <v>0</v>
      </c>
      <c r="EQ54" s="5">
        <v>0</v>
      </c>
      <c r="ER54" s="5">
        <v>0</v>
      </c>
      <c r="ES54" s="5">
        <f t="shared" si="153"/>
        <v>0</v>
      </c>
      <c r="ET54" s="5">
        <v>0</v>
      </c>
      <c r="EU54" s="5">
        <v>0</v>
      </c>
      <c r="EV54" s="5">
        <f t="shared" si="154"/>
        <v>0</v>
      </c>
      <c r="EW54" s="5">
        <v>0</v>
      </c>
      <c r="EX54" s="5">
        <v>0</v>
      </c>
      <c r="EY54" s="5">
        <f t="shared" ref="EY54" si="155">+EW54-EX54</f>
        <v>0</v>
      </c>
      <c r="EZ54" s="5">
        <v>0</v>
      </c>
      <c r="FA54" s="5">
        <v>0</v>
      </c>
      <c r="FB54" s="5">
        <f t="shared" si="1"/>
        <v>0</v>
      </c>
      <c r="FC54" s="5">
        <v>0</v>
      </c>
      <c r="FD54" s="5">
        <v>0</v>
      </c>
      <c r="FE54" s="5">
        <f t="shared" si="104"/>
        <v>0</v>
      </c>
      <c r="FF54" s="5"/>
    </row>
    <row r="55" spans="1:162" s="12" customFormat="1">
      <c r="A55" s="36"/>
      <c r="B55" s="36"/>
      <c r="C55" s="11">
        <v>231400</v>
      </c>
      <c r="D55" s="11">
        <v>231400</v>
      </c>
      <c r="E55" s="11">
        <f t="shared" si="105"/>
        <v>0</v>
      </c>
      <c r="F55" s="11">
        <v>421640.1</v>
      </c>
      <c r="G55" s="11">
        <v>421640.1</v>
      </c>
      <c r="H55" s="11">
        <f t="shared" si="106"/>
        <v>0</v>
      </c>
      <c r="I55" s="11">
        <v>693844.77</v>
      </c>
      <c r="J55" s="11">
        <v>693844.77</v>
      </c>
      <c r="K55" s="11">
        <f t="shared" si="107"/>
        <v>0</v>
      </c>
      <c r="L55" s="11">
        <v>847013.02</v>
      </c>
      <c r="M55" s="11">
        <v>847013.02</v>
      </c>
      <c r="N55" s="11">
        <f t="shared" si="108"/>
        <v>0</v>
      </c>
      <c r="O55" s="11">
        <v>923986.6</v>
      </c>
      <c r="P55" s="11">
        <v>923986.6</v>
      </c>
      <c r="Q55" s="11">
        <f t="shared" si="109"/>
        <v>0</v>
      </c>
      <c r="R55" s="11">
        <v>923986.6</v>
      </c>
      <c r="S55" s="11">
        <v>923986.6</v>
      </c>
      <c r="T55" s="11">
        <f t="shared" si="110"/>
        <v>0</v>
      </c>
      <c r="U55" s="11">
        <v>950513.64</v>
      </c>
      <c r="V55" s="11">
        <v>950513.64</v>
      </c>
      <c r="W55" s="11">
        <f t="shared" si="111"/>
        <v>0</v>
      </c>
      <c r="X55" s="11">
        <v>1026035.31</v>
      </c>
      <c r="Y55" s="11">
        <v>1026035.31</v>
      </c>
      <c r="Z55" s="11">
        <f t="shared" si="112"/>
        <v>0</v>
      </c>
      <c r="AA55" s="11">
        <v>1097699.8799999999</v>
      </c>
      <c r="AB55" s="11">
        <v>1097699.8799999999</v>
      </c>
      <c r="AC55" s="11">
        <f t="shared" si="113"/>
        <v>0</v>
      </c>
      <c r="AD55" s="11">
        <v>1111449.6100000001</v>
      </c>
      <c r="AE55" s="11">
        <v>1111449.6100000001</v>
      </c>
      <c r="AF55" s="11">
        <f t="shared" si="114"/>
        <v>0</v>
      </c>
      <c r="AG55" s="11">
        <v>1125750.5</v>
      </c>
      <c r="AH55" s="11">
        <v>1125750.5</v>
      </c>
      <c r="AI55" s="11">
        <f t="shared" si="115"/>
        <v>0</v>
      </c>
      <c r="AJ55" s="11">
        <v>1148318.17</v>
      </c>
      <c r="AK55" s="11">
        <v>1148318.17</v>
      </c>
      <c r="AL55" s="11">
        <f t="shared" si="116"/>
        <v>0</v>
      </c>
      <c r="AM55" s="11">
        <v>1230920.3899999999</v>
      </c>
      <c r="AN55" s="11">
        <v>1230920.3899999999</v>
      </c>
      <c r="AO55" s="11">
        <f t="shared" si="117"/>
        <v>0</v>
      </c>
      <c r="AP55" s="11">
        <v>1247680.68</v>
      </c>
      <c r="AQ55" s="11">
        <v>1247680.68</v>
      </c>
      <c r="AR55" s="11">
        <f t="shared" si="118"/>
        <v>0</v>
      </c>
      <c r="AS55" s="11">
        <v>1258283.8899999999</v>
      </c>
      <c r="AT55" s="11">
        <v>1258283.8899999999</v>
      </c>
      <c r="AU55" s="11">
        <f t="shared" si="119"/>
        <v>0</v>
      </c>
      <c r="AV55" s="11">
        <v>1298646.02</v>
      </c>
      <c r="AW55" s="11">
        <v>1298646.02</v>
      </c>
      <c r="AX55" s="11">
        <f t="shared" si="120"/>
        <v>0</v>
      </c>
      <c r="AY55" s="11">
        <v>1298646.02</v>
      </c>
      <c r="AZ55" s="11">
        <v>1298646.02</v>
      </c>
      <c r="BA55" s="11">
        <f t="shared" si="121"/>
        <v>0</v>
      </c>
      <c r="BB55" s="11">
        <v>866804.16</v>
      </c>
      <c r="BC55" s="11">
        <v>866804.16</v>
      </c>
      <c r="BD55" s="11">
        <f t="shared" si="122"/>
        <v>0</v>
      </c>
      <c r="BE55" s="11">
        <v>694235.8</v>
      </c>
      <c r="BF55" s="11">
        <v>694235.8</v>
      </c>
      <c r="BG55" s="11">
        <f t="shared" si="123"/>
        <v>0</v>
      </c>
      <c r="BH55" s="11">
        <v>883518.5</v>
      </c>
      <c r="BI55" s="11">
        <v>883518.5</v>
      </c>
      <c r="BJ55" s="11">
        <f t="shared" si="124"/>
        <v>0</v>
      </c>
      <c r="BK55" s="11">
        <v>1232763.6100000001</v>
      </c>
      <c r="BL55" s="11">
        <v>1232763.6100000001</v>
      </c>
      <c r="BM55" s="11">
        <f t="shared" si="125"/>
        <v>0</v>
      </c>
      <c r="BN55" s="11">
        <v>1447038.54</v>
      </c>
      <c r="BO55" s="11">
        <v>1447038.54</v>
      </c>
      <c r="BP55" s="11">
        <f t="shared" si="126"/>
        <v>0</v>
      </c>
      <c r="BQ55" s="11">
        <v>1942919.94</v>
      </c>
      <c r="BR55" s="11">
        <v>1942919.94</v>
      </c>
      <c r="BS55" s="11">
        <f t="shared" si="127"/>
        <v>0</v>
      </c>
      <c r="BT55" s="11">
        <v>2233716.61</v>
      </c>
      <c r="BU55" s="11">
        <v>2233716.61</v>
      </c>
      <c r="BV55" s="11">
        <f t="shared" si="128"/>
        <v>0</v>
      </c>
      <c r="BW55" s="11">
        <v>2476527.8199999998</v>
      </c>
      <c r="BX55" s="11">
        <v>2476527.8199999998</v>
      </c>
      <c r="BY55" s="11">
        <f t="shared" si="129"/>
        <v>0</v>
      </c>
      <c r="BZ55" s="11">
        <v>2586736.5299999998</v>
      </c>
      <c r="CA55" s="11">
        <v>2586736.5299999998</v>
      </c>
      <c r="CB55" s="11">
        <f t="shared" si="130"/>
        <v>0</v>
      </c>
      <c r="CC55" s="11">
        <v>2682821.38</v>
      </c>
      <c r="CD55" s="11">
        <v>2682821.38</v>
      </c>
      <c r="CE55" s="11">
        <f t="shared" si="131"/>
        <v>0</v>
      </c>
      <c r="CF55" s="11">
        <v>2769211.3</v>
      </c>
      <c r="CG55" s="11">
        <v>2769211.3</v>
      </c>
      <c r="CH55" s="11">
        <f t="shared" si="132"/>
        <v>0</v>
      </c>
      <c r="CI55" s="11">
        <v>2775090.51</v>
      </c>
      <c r="CJ55" s="11">
        <v>2775090.51</v>
      </c>
      <c r="CK55" s="11">
        <f t="shared" si="133"/>
        <v>0</v>
      </c>
      <c r="CL55" s="11">
        <v>2803761.21</v>
      </c>
      <c r="CM55" s="11">
        <v>2803761.21</v>
      </c>
      <c r="CN55" s="11">
        <f t="shared" si="134"/>
        <v>0</v>
      </c>
      <c r="CO55" s="11">
        <v>2824675.01</v>
      </c>
      <c r="CP55" s="11">
        <v>2824675.01</v>
      </c>
      <c r="CQ55" s="11">
        <f t="shared" si="135"/>
        <v>0</v>
      </c>
      <c r="CR55" s="11">
        <v>2831531.71</v>
      </c>
      <c r="CS55" s="11">
        <v>2831531.71</v>
      </c>
      <c r="CT55" s="11">
        <f t="shared" si="136"/>
        <v>0</v>
      </c>
      <c r="CU55" s="11">
        <v>2844701.18</v>
      </c>
      <c r="CV55" s="11">
        <v>2844701.18</v>
      </c>
      <c r="CW55" s="11">
        <f t="shared" si="137"/>
        <v>0</v>
      </c>
      <c r="CX55" s="11">
        <v>2856139.86</v>
      </c>
      <c r="CY55" s="11">
        <v>2856139.86</v>
      </c>
      <c r="CZ55" s="11">
        <f t="shared" si="138"/>
        <v>0</v>
      </c>
      <c r="DA55" s="11">
        <v>2856139.86</v>
      </c>
      <c r="DB55" s="11">
        <v>2856139.86</v>
      </c>
      <c r="DC55" s="11">
        <f t="shared" si="139"/>
        <v>0</v>
      </c>
      <c r="DD55" s="11">
        <v>2805579.22</v>
      </c>
      <c r="DE55" s="11">
        <v>2805579.22</v>
      </c>
      <c r="DF55" s="11">
        <f t="shared" si="140"/>
        <v>0</v>
      </c>
      <c r="DG55" s="11">
        <v>2774509.93</v>
      </c>
      <c r="DH55" s="11">
        <v>2774509.93</v>
      </c>
      <c r="DI55" s="11">
        <f t="shared" si="141"/>
        <v>0</v>
      </c>
      <c r="DJ55" s="11">
        <v>2730310.93</v>
      </c>
      <c r="DK55" s="11">
        <v>2730310.93</v>
      </c>
      <c r="DL55" s="11">
        <f t="shared" si="142"/>
        <v>0</v>
      </c>
      <c r="DM55" s="11">
        <v>2855032.72</v>
      </c>
      <c r="DN55" s="11">
        <v>2855032.72</v>
      </c>
      <c r="DO55" s="11">
        <f t="shared" si="143"/>
        <v>0</v>
      </c>
      <c r="DP55" s="11">
        <v>3134442.68</v>
      </c>
      <c r="DQ55" s="11">
        <v>3134442.68</v>
      </c>
      <c r="DR55" s="11">
        <f t="shared" si="144"/>
        <v>0</v>
      </c>
      <c r="DS55" s="11">
        <v>3443263.94</v>
      </c>
      <c r="DT55" s="11">
        <v>3443263.94</v>
      </c>
      <c r="DU55" s="11">
        <f t="shared" si="145"/>
        <v>0</v>
      </c>
      <c r="DV55" s="11">
        <v>3468875.59</v>
      </c>
      <c r="DW55" s="11">
        <v>3468875.59</v>
      </c>
      <c r="DX55" s="11">
        <f t="shared" si="146"/>
        <v>0</v>
      </c>
      <c r="DY55" s="11">
        <v>3471975.59</v>
      </c>
      <c r="DZ55" s="11">
        <v>3471975.59</v>
      </c>
      <c r="EA55" s="11">
        <f t="shared" si="147"/>
        <v>0</v>
      </c>
      <c r="EB55" s="11">
        <v>3775823.81</v>
      </c>
      <c r="EC55" s="11">
        <v>3775823.81</v>
      </c>
      <c r="ED55" s="11">
        <f t="shared" si="148"/>
        <v>0</v>
      </c>
      <c r="EE55" s="11">
        <v>4787341.34</v>
      </c>
      <c r="EF55" s="11">
        <v>4787341.34</v>
      </c>
      <c r="EG55" s="11">
        <f t="shared" si="149"/>
        <v>0</v>
      </c>
      <c r="EH55" s="11">
        <v>5285035.6900000004</v>
      </c>
      <c r="EI55" s="11">
        <v>5285035.6900000004</v>
      </c>
      <c r="EJ55" s="11">
        <f t="shared" si="150"/>
        <v>0</v>
      </c>
      <c r="EK55" s="11">
        <v>6427408.3200000003</v>
      </c>
      <c r="EL55" s="11">
        <v>6427408.3200000003</v>
      </c>
      <c r="EM55" s="11">
        <f t="shared" si="151"/>
        <v>0</v>
      </c>
      <c r="EN55" s="11">
        <v>7068725.2000000002</v>
      </c>
      <c r="EO55" s="11">
        <v>7068725.2000000002</v>
      </c>
      <c r="EP55" s="11">
        <f t="shared" si="152"/>
        <v>0</v>
      </c>
      <c r="EQ55" s="11">
        <v>7339618.4000000004</v>
      </c>
      <c r="ER55" s="11">
        <v>7339618.4000000004</v>
      </c>
      <c r="ES55" s="11">
        <f t="shared" si="153"/>
        <v>0</v>
      </c>
      <c r="ET55" s="11">
        <v>7355228.4000000004</v>
      </c>
      <c r="EU55" s="11">
        <v>7355228.4000000004</v>
      </c>
      <c r="EV55" s="11">
        <f t="shared" si="154"/>
        <v>0</v>
      </c>
      <c r="EW55" s="11">
        <v>4961738.96</v>
      </c>
      <c r="EX55" s="11">
        <v>4961738.96</v>
      </c>
      <c r="EY55" s="11">
        <f>+EW55-EX55</f>
        <v>0</v>
      </c>
      <c r="EZ55" s="11">
        <v>4041439.65</v>
      </c>
      <c r="FA55" s="11">
        <v>4041439.65</v>
      </c>
      <c r="FB55" s="11">
        <f>+EZ55-FA55</f>
        <v>0</v>
      </c>
      <c r="FC55" s="11">
        <v>3681483.22</v>
      </c>
      <c r="FD55" s="11">
        <v>3681483.22</v>
      </c>
      <c r="FE55" s="11">
        <f t="shared" si="104"/>
        <v>0</v>
      </c>
      <c r="FF55" s="11"/>
    </row>
    <row r="56" spans="1:162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I56" s="4"/>
      <c r="AL56" s="4"/>
      <c r="AO56" s="4"/>
      <c r="AR56" s="4"/>
      <c r="AU56" s="4"/>
      <c r="AX56" s="4"/>
      <c r="BA56" s="4"/>
      <c r="BD56" s="4"/>
      <c r="BG56" s="4"/>
      <c r="BJ56" s="4"/>
      <c r="BM56" s="4"/>
      <c r="BP56" s="4"/>
      <c r="BS56" s="4"/>
      <c r="BV56" s="4"/>
      <c r="BY56" s="4"/>
      <c r="CB56" s="4"/>
      <c r="CE56" s="4"/>
      <c r="CH56" s="4"/>
      <c r="CK56" s="4"/>
      <c r="CN56" s="4"/>
      <c r="CQ56" s="4"/>
      <c r="CT56" s="4"/>
      <c r="CW56" s="4"/>
      <c r="CZ56" s="4"/>
      <c r="DC56" s="4"/>
      <c r="DF56" s="4"/>
      <c r="DI56" s="4"/>
      <c r="DL56" s="4"/>
      <c r="DO56" s="4"/>
      <c r="DR56" s="4"/>
      <c r="DU56" s="4"/>
      <c r="DX56" s="4"/>
      <c r="EA56" s="4"/>
      <c r="ED56" s="4"/>
      <c r="EE56" s="4"/>
      <c r="EF56" s="4"/>
      <c r="EG56" s="4"/>
      <c r="EJ56" s="4"/>
      <c r="EM56" s="4"/>
      <c r="EP56" s="4"/>
      <c r="ES56" s="4"/>
      <c r="EV56" s="4"/>
      <c r="EW56" s="11"/>
      <c r="EX56" s="11"/>
      <c r="EY56" s="11"/>
      <c r="EZ56" s="11"/>
      <c r="FA56" s="11"/>
      <c r="FB56" s="11"/>
      <c r="FC56" s="11"/>
      <c r="FD56" s="11"/>
      <c r="FE56" s="11"/>
      <c r="FF56" s="4"/>
    </row>
    <row r="57" spans="1:162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I57" s="4"/>
      <c r="AL57" s="4"/>
      <c r="AO57" s="4"/>
      <c r="AR57" s="4"/>
      <c r="AU57" s="4"/>
      <c r="AX57" s="4"/>
      <c r="BA57" s="4"/>
      <c r="BD57" s="4"/>
      <c r="BG57" s="4"/>
      <c r="BJ57" s="4"/>
      <c r="BM57" s="4"/>
      <c r="BP57" s="4"/>
      <c r="BS57" s="4"/>
      <c r="BV57" s="4"/>
      <c r="BY57" s="4"/>
      <c r="CB57" s="4"/>
      <c r="CE57" s="4"/>
      <c r="CH57" s="4"/>
      <c r="CK57" s="4"/>
      <c r="CN57" s="4"/>
      <c r="CQ57" s="4"/>
      <c r="CT57" s="4"/>
      <c r="CW57" s="4"/>
      <c r="CZ57" s="4"/>
      <c r="DC57" s="4"/>
      <c r="DF57" s="4"/>
      <c r="DI57" s="4"/>
      <c r="DL57" s="4"/>
      <c r="DO57" s="4"/>
      <c r="DR57" s="4"/>
      <c r="DU57" s="4"/>
      <c r="DX57" s="4"/>
      <c r="EA57" s="4"/>
      <c r="ED57" s="4"/>
      <c r="EE57" s="4"/>
      <c r="EF57" s="4"/>
      <c r="EG57" s="4"/>
      <c r="EJ57" s="4"/>
      <c r="EM57" s="4"/>
      <c r="EP57" s="4"/>
      <c r="ES57" s="4"/>
      <c r="EV57" s="4"/>
      <c r="EW57" s="5"/>
      <c r="EX57" s="5"/>
      <c r="EY57" s="5"/>
      <c r="EZ57" s="5"/>
      <c r="FA57" s="5"/>
      <c r="FB57" s="5"/>
      <c r="FC57" s="11"/>
      <c r="FD57" s="11"/>
      <c r="FE57" s="5"/>
      <c r="FF57" s="4"/>
    </row>
    <row r="58" spans="1:162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I58" s="4"/>
      <c r="AL58" s="4"/>
      <c r="AO58" s="4"/>
      <c r="AR58" s="4"/>
      <c r="AU58" s="4"/>
      <c r="AX58" s="4"/>
      <c r="BA58" s="4"/>
      <c r="BD58" s="4"/>
      <c r="BG58" s="4"/>
      <c r="BJ58" s="4"/>
      <c r="BM58" s="4"/>
      <c r="BP58" s="4"/>
      <c r="BS58" s="4"/>
      <c r="BV58" s="4"/>
      <c r="BY58" s="4"/>
      <c r="CB58" s="4"/>
      <c r="CE58" s="4"/>
      <c r="CH58" s="4"/>
      <c r="CK58" s="4"/>
      <c r="CN58" s="4"/>
      <c r="CQ58" s="4"/>
      <c r="CT58" s="4"/>
      <c r="CW58" s="4"/>
      <c r="CZ58" s="4"/>
      <c r="DC58" s="4"/>
      <c r="DF58" s="4"/>
      <c r="DI58" s="4"/>
      <c r="DL58" s="4"/>
      <c r="DO58" s="4"/>
      <c r="DR58" s="4"/>
      <c r="DU58" s="4"/>
      <c r="DX58" s="4"/>
      <c r="EA58" s="4"/>
      <c r="ED58" s="4"/>
      <c r="EE58" s="4"/>
      <c r="EF58" s="4"/>
      <c r="EG58" s="4"/>
      <c r="EJ58" s="4"/>
      <c r="EM58" s="4"/>
      <c r="EP58" s="4"/>
      <c r="ES58" s="4"/>
      <c r="EV58" s="4"/>
      <c r="EW58" s="5"/>
      <c r="EX58" s="5"/>
      <c r="EY58" s="5"/>
      <c r="EZ58" s="5"/>
      <c r="FA58" s="5"/>
      <c r="FB58" s="5"/>
      <c r="FC58" s="5"/>
      <c r="FD58" s="5"/>
      <c r="FE58" s="5"/>
      <c r="FF58" s="4"/>
    </row>
    <row r="59" spans="1:162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I59" s="4"/>
      <c r="AL59" s="4"/>
      <c r="AO59" s="4"/>
      <c r="AR59" s="4"/>
      <c r="AU59" s="4"/>
      <c r="AX59" s="4"/>
      <c r="BA59" s="4"/>
      <c r="BD59" s="4"/>
      <c r="BG59" s="4"/>
      <c r="BJ59" s="4"/>
      <c r="BM59" s="4"/>
      <c r="BP59" s="4"/>
      <c r="BS59" s="4"/>
      <c r="BV59" s="4"/>
      <c r="BY59" s="4"/>
      <c r="CB59" s="4"/>
      <c r="CE59" s="4"/>
      <c r="CH59" s="4"/>
      <c r="CK59" s="4"/>
      <c r="CN59" s="4"/>
      <c r="CQ59" s="4"/>
      <c r="CT59" s="4"/>
      <c r="CW59" s="4"/>
      <c r="CZ59" s="4"/>
      <c r="DC59" s="4"/>
      <c r="DF59" s="4"/>
      <c r="DI59" s="4"/>
      <c r="DL59" s="4"/>
      <c r="DO59" s="4"/>
      <c r="DR59" s="4"/>
      <c r="DU59" s="4"/>
      <c r="DX59" s="4"/>
      <c r="EA59" s="4"/>
      <c r="ED59" s="4"/>
      <c r="EE59" s="4"/>
      <c r="EF59" s="4"/>
      <c r="EG59" s="4"/>
      <c r="EJ59" s="4"/>
      <c r="EM59" s="4"/>
      <c r="EP59" s="4"/>
      <c r="ES59" s="4"/>
      <c r="EV59" s="4"/>
      <c r="EW59" s="11"/>
      <c r="EX59" s="11"/>
      <c r="EY59" s="11"/>
      <c r="EZ59" s="11"/>
      <c r="FA59" s="11"/>
      <c r="FB59" s="11"/>
      <c r="FC59" s="5"/>
      <c r="FD59" s="5"/>
      <c r="FE59" s="11"/>
      <c r="FF59" s="4"/>
    </row>
    <row r="60" spans="1:162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I60" s="4"/>
      <c r="AL60" s="4"/>
      <c r="AO60" s="4"/>
      <c r="AR60" s="4"/>
      <c r="AU60" s="4"/>
      <c r="AX60" s="4"/>
      <c r="BA60" s="4"/>
      <c r="BD60" s="4"/>
      <c r="BG60" s="4"/>
      <c r="BJ60" s="4"/>
      <c r="BM60" s="4"/>
      <c r="BP60" s="4"/>
      <c r="BS60" s="4"/>
      <c r="BV60" s="4"/>
      <c r="BY60" s="4"/>
      <c r="CB60" s="4"/>
      <c r="CE60" s="4"/>
      <c r="CH60" s="4"/>
      <c r="CK60" s="4"/>
      <c r="CN60" s="4"/>
      <c r="CQ60" s="4"/>
      <c r="CT60" s="4"/>
      <c r="CW60" s="4"/>
      <c r="CZ60" s="4"/>
      <c r="DC60" s="4"/>
      <c r="DF60" s="4"/>
      <c r="DI60" s="4"/>
      <c r="DL60" s="4"/>
      <c r="DO60" s="4"/>
      <c r="DR60" s="4"/>
      <c r="DU60" s="4"/>
      <c r="DX60" s="4"/>
      <c r="EA60" s="4"/>
      <c r="ED60" s="4"/>
      <c r="EE60" s="4"/>
      <c r="EF60" s="4"/>
      <c r="EG60" s="4"/>
      <c r="EJ60" s="4"/>
      <c r="EM60" s="4"/>
      <c r="EP60" s="4"/>
      <c r="ES60" s="4"/>
      <c r="EV60" s="4"/>
      <c r="EW60" s="5"/>
      <c r="EX60" s="5"/>
      <c r="EY60" s="5"/>
      <c r="EZ60" s="5"/>
      <c r="FA60" s="5"/>
      <c r="FB60" s="5"/>
      <c r="FC60" s="11"/>
      <c r="FD60" s="11"/>
      <c r="FE60" s="5"/>
      <c r="FF60" s="4"/>
    </row>
    <row r="61" spans="1:162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I61" s="4"/>
      <c r="AL61" s="4"/>
      <c r="AO61" s="4"/>
      <c r="AR61" s="4"/>
      <c r="AU61" s="4"/>
      <c r="AX61" s="4"/>
      <c r="BA61" s="4"/>
      <c r="BD61" s="4"/>
      <c r="BG61" s="4"/>
      <c r="BJ61" s="4"/>
      <c r="BM61" s="4"/>
      <c r="BP61" s="4"/>
      <c r="BS61" s="4"/>
      <c r="BV61" s="4"/>
      <c r="BY61" s="4"/>
      <c r="CB61" s="4"/>
      <c r="CE61" s="4"/>
      <c r="CH61" s="4"/>
      <c r="CK61" s="4"/>
      <c r="CN61" s="4"/>
      <c r="CQ61" s="4"/>
      <c r="CT61" s="4"/>
      <c r="CW61" s="4"/>
      <c r="CZ61" s="4"/>
      <c r="DC61" s="4"/>
      <c r="DF61" s="4"/>
      <c r="DI61" s="4"/>
      <c r="DL61" s="4"/>
      <c r="DO61" s="4"/>
      <c r="DR61" s="4"/>
      <c r="DU61" s="4"/>
      <c r="DX61" s="4"/>
      <c r="EA61" s="4"/>
      <c r="ED61" s="4"/>
      <c r="EE61" s="4"/>
      <c r="EF61" s="4"/>
      <c r="EG61" s="4"/>
      <c r="EJ61" s="4"/>
      <c r="EM61" s="4"/>
      <c r="EP61" s="4"/>
      <c r="ES61" s="4"/>
      <c r="EV61" s="4"/>
      <c r="EW61" s="5"/>
      <c r="EX61" s="5"/>
      <c r="EY61" s="5"/>
      <c r="EZ61" s="5"/>
      <c r="FA61" s="5"/>
      <c r="FB61" s="5"/>
      <c r="FC61" s="5"/>
      <c r="FD61" s="5"/>
      <c r="FE61" s="5"/>
      <c r="FF61" s="4"/>
    </row>
    <row r="62" spans="1:162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I62" s="4"/>
      <c r="AL62" s="4"/>
      <c r="AO62" s="4"/>
      <c r="AR62" s="4"/>
      <c r="AU62" s="4"/>
      <c r="AX62" s="4"/>
      <c r="BA62" s="4"/>
      <c r="BD62" s="4"/>
      <c r="BG62" s="4"/>
      <c r="BJ62" s="4"/>
      <c r="BM62" s="4"/>
      <c r="BP62" s="4"/>
      <c r="BS62" s="4"/>
      <c r="BV62" s="4"/>
      <c r="BY62" s="4"/>
      <c r="CB62" s="4"/>
      <c r="CE62" s="4"/>
      <c r="CH62" s="4"/>
      <c r="CK62" s="4"/>
      <c r="CN62" s="4"/>
      <c r="CQ62" s="4"/>
      <c r="CT62" s="4"/>
      <c r="CW62" s="4"/>
      <c r="CZ62" s="4"/>
      <c r="DC62" s="4"/>
      <c r="DF62" s="4"/>
      <c r="DI62" s="4"/>
      <c r="DL62" s="4"/>
      <c r="DO62" s="4"/>
      <c r="DR62" s="4"/>
      <c r="DU62" s="4"/>
      <c r="DX62" s="4"/>
      <c r="EA62" s="4"/>
      <c r="ED62" s="4"/>
      <c r="EE62" s="4"/>
      <c r="EF62" s="4"/>
      <c r="EG62" s="4"/>
      <c r="EJ62" s="4"/>
      <c r="EM62" s="4"/>
      <c r="EP62" s="4"/>
      <c r="ES62" s="4"/>
      <c r="EV62" s="4"/>
      <c r="EW62" s="11"/>
      <c r="EX62" s="11"/>
      <c r="EY62" s="11"/>
      <c r="EZ62" s="11"/>
      <c r="FA62" s="11"/>
      <c r="FB62" s="11"/>
      <c r="FC62" s="5"/>
      <c r="FD62" s="5"/>
      <c r="FE62" s="11"/>
      <c r="FF62" s="4"/>
    </row>
    <row r="63" spans="1:162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I63" s="4"/>
      <c r="AL63" s="4"/>
      <c r="AO63" s="4"/>
      <c r="AR63" s="4"/>
      <c r="AU63" s="4"/>
      <c r="AX63" s="4"/>
      <c r="BA63" s="4"/>
      <c r="BD63" s="4"/>
      <c r="BG63" s="4"/>
      <c r="BJ63" s="4"/>
      <c r="BM63" s="4"/>
      <c r="BP63" s="4"/>
      <c r="BS63" s="4"/>
      <c r="BV63" s="4"/>
      <c r="BY63" s="4"/>
      <c r="CB63" s="4"/>
      <c r="CE63" s="4"/>
      <c r="CH63" s="4"/>
      <c r="CK63" s="4"/>
      <c r="CN63" s="4"/>
      <c r="CQ63" s="4"/>
      <c r="CT63" s="4"/>
      <c r="CW63" s="4"/>
      <c r="CZ63" s="4"/>
      <c r="DC63" s="4"/>
      <c r="DF63" s="4"/>
      <c r="DI63" s="4"/>
      <c r="DL63" s="4"/>
      <c r="DO63" s="4"/>
      <c r="DR63" s="4"/>
      <c r="DU63" s="4"/>
      <c r="DX63" s="4"/>
      <c r="EA63" s="4"/>
      <c r="ED63" s="4"/>
      <c r="EE63" s="4"/>
      <c r="EF63" s="4"/>
      <c r="EG63" s="4"/>
      <c r="EJ63" s="4"/>
      <c r="EM63" s="4"/>
      <c r="EP63" s="4"/>
      <c r="ES63" s="4"/>
      <c r="EV63" s="4"/>
      <c r="EW63" s="5"/>
      <c r="EX63" s="5"/>
      <c r="EY63" s="5"/>
      <c r="EZ63" s="5"/>
      <c r="FA63" s="5"/>
      <c r="FB63" s="5"/>
      <c r="FC63" s="11"/>
      <c r="FD63" s="11"/>
      <c r="FE63" s="5"/>
      <c r="FF63" s="4"/>
    </row>
    <row r="64" spans="1:162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I64" s="4"/>
      <c r="AL64" s="4"/>
      <c r="AO64" s="4"/>
      <c r="AR64" s="4"/>
      <c r="AU64" s="4"/>
      <c r="AX64" s="4"/>
      <c r="BA64" s="4"/>
      <c r="BD64" s="4"/>
      <c r="BG64" s="4"/>
      <c r="BJ64" s="4"/>
      <c r="BM64" s="4"/>
      <c r="BP64" s="4"/>
      <c r="BS64" s="4"/>
      <c r="BV64" s="4"/>
      <c r="BY64" s="4"/>
      <c r="CB64" s="4"/>
      <c r="CE64" s="4"/>
      <c r="CH64" s="4"/>
      <c r="CK64" s="4"/>
      <c r="CN64" s="4"/>
      <c r="CQ64" s="4"/>
      <c r="CT64" s="4"/>
      <c r="CW64" s="4"/>
      <c r="CZ64" s="4"/>
      <c r="DC64" s="4"/>
      <c r="DF64" s="4"/>
      <c r="DI64" s="4"/>
      <c r="DL64" s="4"/>
      <c r="DO64" s="4"/>
      <c r="DR64" s="4"/>
      <c r="DU64" s="4"/>
      <c r="DX64" s="4"/>
      <c r="EA64" s="4"/>
      <c r="ED64" s="4"/>
      <c r="EE64" s="4"/>
      <c r="EF64" s="4"/>
      <c r="EG64" s="4"/>
      <c r="EJ64" s="4"/>
      <c r="EM64" s="4"/>
      <c r="EP64" s="4"/>
      <c r="ES64" s="4"/>
      <c r="EV64" s="4"/>
      <c r="FC64" s="5"/>
      <c r="FD64" s="5"/>
      <c r="FF64" s="4"/>
    </row>
    <row r="65" spans="3:162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I65" s="4"/>
      <c r="AL65" s="4"/>
      <c r="AO65" s="4"/>
      <c r="AR65" s="4"/>
      <c r="AU65" s="4"/>
      <c r="AX65" s="4"/>
      <c r="BA65" s="4"/>
      <c r="BD65" s="4"/>
      <c r="BG65" s="4"/>
      <c r="BJ65" s="4"/>
      <c r="BM65" s="4"/>
      <c r="BP65" s="4"/>
      <c r="BS65" s="4"/>
      <c r="BV65" s="4"/>
      <c r="BY65" s="4"/>
      <c r="CB65" s="4"/>
      <c r="CE65" s="4"/>
      <c r="CH65" s="4"/>
      <c r="CK65" s="4"/>
      <c r="CN65" s="4"/>
      <c r="CQ65" s="4"/>
      <c r="CT65" s="4"/>
      <c r="CW65" s="4"/>
      <c r="CZ65" s="4"/>
      <c r="DC65" s="4"/>
      <c r="DF65" s="4"/>
      <c r="DI65" s="4"/>
      <c r="DL65" s="4"/>
      <c r="DO65" s="4"/>
      <c r="DR65" s="4"/>
      <c r="DU65" s="4"/>
      <c r="DX65" s="4"/>
      <c r="EA65" s="4"/>
      <c r="ED65" s="4"/>
      <c r="EE65" s="4"/>
      <c r="EF65" s="4"/>
      <c r="EG65" s="4"/>
      <c r="EJ65" s="4"/>
      <c r="EM65" s="4"/>
      <c r="EP65" s="4"/>
      <c r="ES65" s="4"/>
      <c r="EV65" s="4"/>
      <c r="FF65" s="4"/>
    </row>
    <row r="66" spans="3:162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I66" s="4"/>
      <c r="AL66" s="4"/>
      <c r="AO66" s="4"/>
      <c r="AR66" s="4"/>
      <c r="AU66" s="4"/>
      <c r="AX66" s="4"/>
      <c r="BA66" s="4"/>
      <c r="BD66" s="4"/>
      <c r="BG66" s="4"/>
      <c r="BJ66" s="4"/>
      <c r="BM66" s="4"/>
      <c r="BP66" s="4"/>
      <c r="BS66" s="4"/>
      <c r="BV66" s="4"/>
      <c r="BY66" s="4"/>
      <c r="CB66" s="4"/>
      <c r="CE66" s="4"/>
      <c r="CH66" s="4"/>
      <c r="CK66" s="4"/>
      <c r="CN66" s="4"/>
      <c r="CQ66" s="4"/>
      <c r="CT66" s="4"/>
      <c r="CW66" s="4"/>
      <c r="CZ66" s="4"/>
      <c r="DC66" s="4"/>
      <c r="DF66" s="4"/>
      <c r="DI66" s="4"/>
      <c r="DL66" s="4"/>
      <c r="DO66" s="4"/>
      <c r="DR66" s="4"/>
      <c r="DU66" s="4"/>
      <c r="DX66" s="4"/>
      <c r="EA66" s="4"/>
      <c r="ED66" s="4"/>
      <c r="EE66" s="4"/>
      <c r="EF66" s="4"/>
      <c r="EG66" s="4"/>
      <c r="EJ66" s="4"/>
      <c r="EM66" s="4"/>
      <c r="EP66" s="4"/>
      <c r="ES66" s="4"/>
      <c r="EV66" s="4"/>
      <c r="FF66" s="4"/>
    </row>
    <row r="67" spans="3:162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I67" s="4"/>
      <c r="AL67" s="4"/>
      <c r="AO67" s="4"/>
      <c r="AR67" s="4"/>
      <c r="AU67" s="4"/>
      <c r="AX67" s="4"/>
      <c r="BA67" s="4"/>
      <c r="BD67" s="4"/>
      <c r="BG67" s="4"/>
      <c r="BJ67" s="4"/>
      <c r="BM67" s="4"/>
      <c r="BP67" s="4"/>
      <c r="BS67" s="4"/>
      <c r="BV67" s="4"/>
      <c r="BY67" s="4"/>
      <c r="CB67" s="4"/>
      <c r="CE67" s="4"/>
      <c r="CH67" s="4"/>
      <c r="CK67" s="4"/>
      <c r="CN67" s="4"/>
      <c r="CQ67" s="4"/>
      <c r="CT67" s="4"/>
      <c r="CW67" s="4"/>
      <c r="CZ67" s="4"/>
      <c r="DC67" s="4"/>
      <c r="DF67" s="4"/>
      <c r="DI67" s="4"/>
      <c r="DL67" s="4"/>
      <c r="DO67" s="4"/>
      <c r="DR67" s="4"/>
      <c r="DU67" s="4"/>
      <c r="DX67" s="4"/>
      <c r="EA67" s="4"/>
      <c r="ED67" s="4"/>
      <c r="EE67" s="4"/>
      <c r="EF67" s="4"/>
      <c r="EG67" s="4"/>
      <c r="EJ67" s="4"/>
      <c r="EM67" s="4"/>
      <c r="EP67" s="4"/>
      <c r="ES67" s="4"/>
      <c r="EV67" s="4"/>
      <c r="FF67" s="4"/>
    </row>
    <row r="68" spans="3:162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I68" s="4"/>
      <c r="AL68" s="4"/>
      <c r="AO68" s="4"/>
      <c r="AR68" s="4"/>
      <c r="AU68" s="4"/>
      <c r="AX68" s="4"/>
      <c r="BA68" s="4"/>
      <c r="BD68" s="4"/>
      <c r="BG68" s="4"/>
      <c r="BJ68" s="4"/>
      <c r="BM68" s="4"/>
      <c r="BP68" s="4"/>
      <c r="BS68" s="4"/>
      <c r="BV68" s="4"/>
      <c r="BY68" s="4"/>
      <c r="CB68" s="4"/>
      <c r="CE68" s="4"/>
      <c r="CH68" s="4"/>
      <c r="CK68" s="4"/>
      <c r="CN68" s="4"/>
      <c r="CQ68" s="4"/>
      <c r="CT68" s="4"/>
      <c r="CW68" s="4"/>
      <c r="CZ68" s="4"/>
      <c r="DC68" s="4"/>
      <c r="DF68" s="4"/>
      <c r="DI68" s="4"/>
      <c r="DL68" s="4"/>
      <c r="DO68" s="4"/>
      <c r="DR68" s="4"/>
      <c r="DU68" s="4"/>
      <c r="DX68" s="4"/>
      <c r="EA68" s="4"/>
      <c r="ED68" s="4"/>
      <c r="EE68" s="4"/>
      <c r="EF68" s="4"/>
      <c r="EG68" s="4"/>
      <c r="EJ68" s="4"/>
      <c r="EM68" s="4"/>
      <c r="EP68" s="4"/>
      <c r="ES68" s="4"/>
      <c r="EV68" s="4"/>
      <c r="FF68" s="4"/>
    </row>
    <row r="69" spans="3:162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I69" s="4"/>
      <c r="AL69" s="4"/>
      <c r="AO69" s="4"/>
      <c r="AR69" s="4"/>
      <c r="AU69" s="4"/>
      <c r="AX69" s="4"/>
      <c r="BA69" s="4"/>
      <c r="BD69" s="4"/>
      <c r="BG69" s="4"/>
      <c r="BJ69" s="4"/>
      <c r="BM69" s="4"/>
      <c r="BP69" s="4"/>
      <c r="BS69" s="4"/>
      <c r="BV69" s="4"/>
      <c r="BY69" s="4"/>
      <c r="CB69" s="4"/>
      <c r="CE69" s="4"/>
      <c r="CH69" s="4"/>
      <c r="CK69" s="4"/>
      <c r="CN69" s="4"/>
      <c r="CQ69" s="4"/>
      <c r="CT69" s="4"/>
      <c r="CW69" s="4"/>
      <c r="CZ69" s="4"/>
      <c r="DC69" s="4"/>
      <c r="DF69" s="4"/>
      <c r="DI69" s="4"/>
      <c r="DL69" s="4"/>
      <c r="DO69" s="4"/>
      <c r="DR69" s="4"/>
      <c r="DU69" s="4"/>
      <c r="DX69" s="4"/>
      <c r="EA69" s="4"/>
      <c r="ED69" s="4"/>
      <c r="EE69" s="4"/>
      <c r="EF69" s="4"/>
      <c r="EG69" s="4"/>
      <c r="EJ69" s="4"/>
      <c r="EM69" s="4"/>
      <c r="EP69" s="4"/>
      <c r="ES69" s="4"/>
      <c r="EV69" s="4"/>
      <c r="FF69" s="4"/>
    </row>
    <row r="70" spans="3:162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I70" s="4"/>
      <c r="AL70" s="4"/>
      <c r="AO70" s="4"/>
      <c r="AR70" s="4"/>
      <c r="AU70" s="4"/>
      <c r="AX70" s="4"/>
      <c r="BA70" s="4"/>
      <c r="BD70" s="4"/>
      <c r="BG70" s="4"/>
      <c r="BJ70" s="4"/>
      <c r="BM70" s="4"/>
      <c r="BP70" s="4"/>
      <c r="BS70" s="4"/>
      <c r="BV70" s="4"/>
      <c r="BY70" s="4"/>
      <c r="CB70" s="4"/>
      <c r="CE70" s="4"/>
      <c r="CH70" s="4"/>
      <c r="CK70" s="4"/>
      <c r="CN70" s="4"/>
      <c r="CQ70" s="4"/>
      <c r="CT70" s="4"/>
      <c r="CW70" s="4"/>
      <c r="CZ70" s="4"/>
      <c r="DC70" s="4"/>
      <c r="DF70" s="4"/>
      <c r="DI70" s="4"/>
      <c r="DL70" s="4"/>
      <c r="DO70" s="4"/>
      <c r="DR70" s="4"/>
      <c r="DU70" s="4"/>
      <c r="DX70" s="4"/>
      <c r="EA70" s="4"/>
      <c r="ED70" s="4"/>
      <c r="EE70" s="4"/>
      <c r="EF70" s="4"/>
      <c r="EG70" s="4"/>
      <c r="EJ70" s="4"/>
      <c r="EM70" s="4"/>
      <c r="EP70" s="4"/>
      <c r="ES70" s="4"/>
      <c r="EV70" s="4"/>
      <c r="FF70" s="4"/>
    </row>
    <row r="71" spans="3:162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I71" s="4"/>
      <c r="AL71" s="4"/>
      <c r="AO71" s="4"/>
      <c r="AR71" s="4"/>
      <c r="AU71" s="4"/>
      <c r="AX71" s="4"/>
      <c r="BA71" s="4"/>
      <c r="BD71" s="4"/>
      <c r="BG71" s="4"/>
      <c r="BJ71" s="4"/>
      <c r="BM71" s="4"/>
      <c r="BP71" s="4"/>
      <c r="BS71" s="4"/>
      <c r="BV71" s="4"/>
      <c r="BY71" s="4"/>
      <c r="CB71" s="4"/>
      <c r="CE71" s="4"/>
      <c r="CH71" s="4"/>
      <c r="CK71" s="4"/>
      <c r="CN71" s="4"/>
      <c r="CQ71" s="4"/>
      <c r="CT71" s="4"/>
      <c r="CW71" s="4"/>
      <c r="CZ71" s="4"/>
      <c r="DC71" s="4"/>
      <c r="DF71" s="4"/>
      <c r="DI71" s="4"/>
      <c r="DL71" s="4"/>
      <c r="DO71" s="4"/>
      <c r="DR71" s="4"/>
      <c r="DU71" s="4"/>
      <c r="DX71" s="4"/>
      <c r="EA71" s="4"/>
      <c r="ED71" s="4"/>
      <c r="EE71" s="4"/>
      <c r="EF71" s="4"/>
      <c r="EG71" s="4"/>
      <c r="EJ71" s="4"/>
      <c r="EM71" s="4"/>
      <c r="EP71" s="4"/>
      <c r="ES71" s="4"/>
      <c r="EV71" s="4"/>
      <c r="FF71" s="4"/>
    </row>
    <row r="72" spans="3:162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I72" s="4"/>
      <c r="AL72" s="4"/>
      <c r="AO72" s="4"/>
      <c r="AR72" s="4"/>
      <c r="AU72" s="4"/>
      <c r="AX72" s="4"/>
      <c r="BA72" s="4"/>
      <c r="BD72" s="4"/>
      <c r="BG72" s="4"/>
      <c r="BJ72" s="4"/>
      <c r="BM72" s="4"/>
      <c r="BP72" s="4"/>
      <c r="BS72" s="4"/>
      <c r="BV72" s="4"/>
      <c r="BY72" s="4"/>
      <c r="CB72" s="4"/>
      <c r="CE72" s="4"/>
      <c r="CH72" s="4"/>
      <c r="CK72" s="4"/>
      <c r="CN72" s="4"/>
      <c r="CQ72" s="4"/>
      <c r="CT72" s="4"/>
      <c r="CW72" s="4"/>
      <c r="CZ72" s="4"/>
      <c r="DC72" s="4"/>
      <c r="DF72" s="4"/>
      <c r="DI72" s="4"/>
      <c r="DL72" s="4"/>
      <c r="DO72" s="4"/>
      <c r="DR72" s="4"/>
      <c r="DU72" s="4"/>
      <c r="DX72" s="4"/>
      <c r="EA72" s="4"/>
      <c r="ED72" s="4"/>
      <c r="EE72" s="4"/>
      <c r="EF72" s="4"/>
      <c r="EG72" s="4"/>
      <c r="EJ72" s="4"/>
      <c r="EM72" s="4"/>
      <c r="EP72" s="4"/>
      <c r="ES72" s="4"/>
      <c r="EV72" s="4"/>
      <c r="FF72" s="4"/>
    </row>
    <row r="73" spans="3:162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I73" s="4"/>
      <c r="AL73" s="4"/>
      <c r="AO73" s="4"/>
      <c r="AR73" s="4"/>
      <c r="AU73" s="4"/>
      <c r="AX73" s="4"/>
      <c r="BA73" s="4"/>
      <c r="BD73" s="4"/>
      <c r="BG73" s="4"/>
      <c r="BJ73" s="4"/>
      <c r="BM73" s="4"/>
      <c r="BP73" s="4"/>
      <c r="BS73" s="4"/>
      <c r="BV73" s="4"/>
      <c r="BY73" s="4"/>
      <c r="CB73" s="4"/>
      <c r="CE73" s="4"/>
      <c r="CH73" s="4"/>
      <c r="CK73" s="4"/>
      <c r="CN73" s="4"/>
      <c r="CQ73" s="4"/>
      <c r="CT73" s="4"/>
      <c r="CW73" s="4"/>
      <c r="CZ73" s="4"/>
      <c r="DC73" s="4"/>
      <c r="DF73" s="4"/>
      <c r="DI73" s="4"/>
      <c r="DL73" s="4"/>
      <c r="DO73" s="4"/>
      <c r="DR73" s="4"/>
      <c r="DU73" s="4"/>
      <c r="DX73" s="4"/>
      <c r="EA73" s="4"/>
      <c r="ED73" s="4"/>
      <c r="EE73" s="4"/>
      <c r="EF73" s="4"/>
      <c r="EG73" s="4"/>
      <c r="EJ73" s="4"/>
      <c r="EM73" s="4"/>
      <c r="EP73" s="4"/>
      <c r="ES73" s="4"/>
      <c r="EV73" s="4"/>
      <c r="FF73" s="4"/>
    </row>
    <row r="74" spans="3:162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I74" s="4"/>
      <c r="AL74" s="4"/>
      <c r="AO74" s="4"/>
      <c r="AR74" s="4"/>
      <c r="AU74" s="4"/>
      <c r="AX74" s="4"/>
      <c r="BA74" s="4"/>
      <c r="BD74" s="4"/>
      <c r="BG74" s="4"/>
      <c r="BJ74" s="4"/>
      <c r="BM74" s="4"/>
      <c r="BP74" s="4"/>
      <c r="BS74" s="4"/>
      <c r="BV74" s="4"/>
      <c r="BY74" s="4"/>
      <c r="CB74" s="4"/>
      <c r="CE74" s="4"/>
      <c r="CH74" s="4"/>
      <c r="CK74" s="4"/>
      <c r="CN74" s="4"/>
      <c r="CQ74" s="4"/>
      <c r="CT74" s="4"/>
      <c r="CW74" s="4"/>
      <c r="CZ74" s="4"/>
      <c r="DC74" s="4"/>
      <c r="DF74" s="4"/>
      <c r="DI74" s="4"/>
      <c r="DL74" s="4"/>
      <c r="DO74" s="4"/>
      <c r="DR74" s="4"/>
      <c r="DU74" s="4"/>
      <c r="DX74" s="4"/>
      <c r="EA74" s="4"/>
      <c r="ED74" s="4"/>
      <c r="EE74" s="4"/>
      <c r="EF74" s="4"/>
      <c r="EG74" s="4"/>
      <c r="EJ74" s="4"/>
      <c r="EM74" s="4"/>
      <c r="EP74" s="4"/>
      <c r="ES74" s="4"/>
      <c r="EV74" s="4"/>
      <c r="FF74" s="4"/>
    </row>
    <row r="75" spans="3:162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I75" s="4"/>
      <c r="AL75" s="4"/>
      <c r="AO75" s="4"/>
      <c r="AR75" s="4"/>
      <c r="AU75" s="4"/>
      <c r="AX75" s="4"/>
      <c r="BA75" s="4"/>
      <c r="BD75" s="4"/>
      <c r="BG75" s="4"/>
      <c r="BJ75" s="4"/>
      <c r="BM75" s="4"/>
      <c r="BP75" s="4"/>
      <c r="BS75" s="4"/>
      <c r="BV75" s="4"/>
      <c r="BY75" s="4"/>
      <c r="CB75" s="4"/>
      <c r="CE75" s="4"/>
      <c r="CH75" s="4"/>
      <c r="CK75" s="4"/>
      <c r="CN75" s="4"/>
      <c r="CQ75" s="4"/>
      <c r="CT75" s="4"/>
      <c r="CW75" s="4"/>
      <c r="CZ75" s="4"/>
      <c r="DC75" s="4"/>
      <c r="DF75" s="4"/>
      <c r="DI75" s="4"/>
      <c r="DL75" s="4"/>
      <c r="DO75" s="4"/>
      <c r="DR75" s="4"/>
      <c r="DU75" s="4"/>
      <c r="DX75" s="4"/>
      <c r="EA75" s="4"/>
      <c r="ED75" s="4"/>
      <c r="EE75" s="4"/>
      <c r="EF75" s="4"/>
      <c r="EG75" s="4"/>
      <c r="EJ75" s="4"/>
      <c r="EM75" s="4"/>
      <c r="EP75" s="4"/>
      <c r="ES75" s="4"/>
      <c r="EV75" s="4"/>
      <c r="FF75" s="4"/>
    </row>
    <row r="76" spans="3:162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I76" s="4"/>
      <c r="AL76" s="4"/>
      <c r="AO76" s="4"/>
      <c r="AR76" s="4"/>
      <c r="AU76" s="4"/>
      <c r="AX76" s="4"/>
      <c r="BA76" s="4"/>
      <c r="BD76" s="4"/>
      <c r="BG76" s="4"/>
      <c r="BJ76" s="4"/>
      <c r="BM76" s="4"/>
      <c r="BP76" s="4"/>
      <c r="BS76" s="4"/>
      <c r="BV76" s="4"/>
      <c r="BY76" s="4"/>
      <c r="CB76" s="4"/>
      <c r="CE76" s="4"/>
      <c r="CH76" s="4"/>
      <c r="CK76" s="4"/>
      <c r="CN76" s="4"/>
      <c r="CQ76" s="4"/>
      <c r="CT76" s="4"/>
      <c r="CW76" s="4"/>
      <c r="CZ76" s="4"/>
      <c r="DC76" s="4"/>
      <c r="DF76" s="4"/>
      <c r="DI76" s="4"/>
      <c r="DL76" s="4"/>
      <c r="DO76" s="4"/>
      <c r="DR76" s="4"/>
      <c r="DU76" s="4"/>
      <c r="DX76" s="4"/>
      <c r="EA76" s="4"/>
      <c r="ED76" s="4"/>
      <c r="EE76" s="4"/>
      <c r="EF76" s="4"/>
      <c r="EG76" s="4"/>
      <c r="EJ76" s="4"/>
      <c r="EM76" s="4"/>
      <c r="EP76" s="4"/>
      <c r="ES76" s="4"/>
      <c r="EV76" s="4"/>
      <c r="FF76" s="4"/>
    </row>
    <row r="77" spans="3:162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I77" s="4"/>
      <c r="AL77" s="4"/>
      <c r="AO77" s="4"/>
      <c r="AR77" s="4"/>
      <c r="AU77" s="4"/>
      <c r="AX77" s="4"/>
      <c r="BA77" s="4"/>
      <c r="BD77" s="4"/>
      <c r="BG77" s="4"/>
      <c r="BJ77" s="4"/>
      <c r="BM77" s="4"/>
      <c r="BP77" s="4"/>
      <c r="BS77" s="4"/>
      <c r="BV77" s="4"/>
      <c r="BY77" s="4"/>
      <c r="CB77" s="4"/>
      <c r="CE77" s="4"/>
      <c r="CH77" s="4"/>
      <c r="CK77" s="4"/>
      <c r="CN77" s="4"/>
      <c r="CQ77" s="4"/>
      <c r="CT77" s="4"/>
      <c r="CW77" s="4"/>
      <c r="CZ77" s="4"/>
      <c r="DC77" s="4"/>
      <c r="DF77" s="4"/>
      <c r="DI77" s="4"/>
      <c r="DL77" s="4"/>
      <c r="DO77" s="4"/>
      <c r="DR77" s="4"/>
      <c r="DU77" s="4"/>
      <c r="DX77" s="4"/>
      <c r="EA77" s="4"/>
      <c r="ED77" s="4"/>
      <c r="EE77" s="4"/>
      <c r="EF77" s="4"/>
      <c r="EG77" s="4"/>
      <c r="EJ77" s="4"/>
      <c r="EM77" s="4"/>
      <c r="EP77" s="4"/>
      <c r="ES77" s="4"/>
      <c r="EV77" s="4"/>
      <c r="FF77" s="4"/>
    </row>
    <row r="78" spans="3:162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I78" s="4"/>
      <c r="AL78" s="4"/>
      <c r="AO78" s="4"/>
      <c r="AR78" s="4"/>
      <c r="AU78" s="4"/>
      <c r="AX78" s="4"/>
      <c r="BA78" s="4"/>
      <c r="BD78" s="4"/>
      <c r="BG78" s="4"/>
      <c r="BJ78" s="4"/>
      <c r="BM78" s="4"/>
      <c r="BP78" s="4"/>
      <c r="BS78" s="4"/>
      <c r="BV78" s="4"/>
      <c r="BY78" s="4"/>
      <c r="CB78" s="4"/>
      <c r="CE78" s="4"/>
      <c r="CH78" s="4"/>
      <c r="CK78" s="4"/>
      <c r="CN78" s="4"/>
      <c r="CQ78" s="4"/>
      <c r="CT78" s="4"/>
      <c r="CW78" s="4"/>
      <c r="CZ78" s="4"/>
      <c r="DC78" s="4"/>
      <c r="DF78" s="4"/>
      <c r="DI78" s="4"/>
      <c r="DL78" s="4"/>
      <c r="DO78" s="4"/>
      <c r="DR78" s="4"/>
      <c r="DU78" s="4"/>
      <c r="DX78" s="4"/>
      <c r="EA78" s="4"/>
      <c r="ED78" s="4"/>
      <c r="EE78" s="4"/>
      <c r="EF78" s="4"/>
      <c r="EG78" s="4"/>
      <c r="EJ78" s="4"/>
      <c r="EM78" s="4"/>
      <c r="EP78" s="4"/>
      <c r="ES78" s="4"/>
      <c r="EV78" s="4"/>
      <c r="FF78" s="4"/>
    </row>
    <row r="79" spans="3:162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I79" s="4"/>
      <c r="AL79" s="4"/>
      <c r="AO79" s="4"/>
      <c r="AR79" s="4"/>
      <c r="AU79" s="4"/>
      <c r="AX79" s="4"/>
      <c r="BA79" s="4"/>
      <c r="BD79" s="4"/>
      <c r="BG79" s="4"/>
      <c r="BJ79" s="4"/>
      <c r="BM79" s="4"/>
      <c r="BP79" s="4"/>
      <c r="BS79" s="4"/>
      <c r="BV79" s="4"/>
      <c r="BY79" s="4"/>
      <c r="CB79" s="4"/>
      <c r="CE79" s="4"/>
      <c r="CH79" s="4"/>
      <c r="CK79" s="4"/>
      <c r="CN79" s="4"/>
      <c r="CQ79" s="4"/>
      <c r="CT79" s="4"/>
      <c r="CW79" s="4"/>
      <c r="CZ79" s="4"/>
      <c r="DC79" s="4"/>
      <c r="DF79" s="4"/>
      <c r="DI79" s="4"/>
      <c r="DL79" s="4"/>
      <c r="DO79" s="4"/>
      <c r="DR79" s="4"/>
      <c r="DU79" s="4"/>
      <c r="DX79" s="4"/>
      <c r="EA79" s="4"/>
      <c r="ED79" s="4"/>
      <c r="EE79" s="4"/>
      <c r="EF79" s="4"/>
      <c r="EG79" s="4"/>
      <c r="EJ79" s="4"/>
      <c r="EM79" s="4"/>
      <c r="EP79" s="4"/>
      <c r="ES79" s="4"/>
      <c r="EV79" s="4"/>
      <c r="FF79" s="4"/>
    </row>
    <row r="80" spans="3:162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I80" s="4"/>
      <c r="AL80" s="4"/>
      <c r="AO80" s="4"/>
      <c r="AR80" s="4"/>
      <c r="AU80" s="4"/>
      <c r="AX80" s="4"/>
      <c r="BA80" s="4"/>
      <c r="BD80" s="4"/>
      <c r="BG80" s="4"/>
      <c r="BJ80" s="4"/>
      <c r="BM80" s="4"/>
      <c r="BP80" s="4"/>
      <c r="BS80" s="4"/>
      <c r="BV80" s="4"/>
      <c r="BY80" s="4"/>
      <c r="CB80" s="4"/>
      <c r="CE80" s="4"/>
      <c r="CH80" s="4"/>
      <c r="CK80" s="4"/>
      <c r="CN80" s="4"/>
      <c r="CQ80" s="4"/>
      <c r="CT80" s="4"/>
      <c r="CW80" s="4"/>
      <c r="CZ80" s="4"/>
      <c r="DC80" s="4"/>
      <c r="DF80" s="4"/>
      <c r="DI80" s="4"/>
      <c r="DL80" s="4"/>
      <c r="DO80" s="4"/>
      <c r="DR80" s="4"/>
      <c r="DU80" s="4"/>
      <c r="DX80" s="4"/>
      <c r="EA80" s="4"/>
      <c r="ED80" s="4"/>
      <c r="EE80" s="4"/>
      <c r="EF80" s="4"/>
      <c r="EG80" s="4"/>
      <c r="EJ80" s="4"/>
      <c r="EM80" s="4"/>
      <c r="EP80" s="4"/>
      <c r="ES80" s="4"/>
      <c r="EV80" s="4"/>
      <c r="FF80" s="4"/>
    </row>
    <row r="81" spans="3:162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I81" s="4"/>
      <c r="AL81" s="4"/>
      <c r="AO81" s="4"/>
      <c r="AR81" s="4"/>
      <c r="AU81" s="4"/>
      <c r="AX81" s="4"/>
      <c r="BA81" s="4"/>
      <c r="BD81" s="4"/>
      <c r="BG81" s="4"/>
      <c r="BJ81" s="4"/>
      <c r="BM81" s="4"/>
      <c r="BP81" s="4"/>
      <c r="BS81" s="4"/>
      <c r="BV81" s="4"/>
      <c r="BY81" s="4"/>
      <c r="CB81" s="4"/>
      <c r="CE81" s="4"/>
      <c r="CH81" s="4"/>
      <c r="CK81" s="4"/>
      <c r="CN81" s="4"/>
      <c r="CQ81" s="4"/>
      <c r="CT81" s="4"/>
      <c r="CW81" s="4"/>
      <c r="CZ81" s="4"/>
      <c r="DC81" s="4"/>
      <c r="DF81" s="4"/>
      <c r="DI81" s="4"/>
      <c r="DL81" s="4"/>
      <c r="DO81" s="4"/>
      <c r="DR81" s="4"/>
      <c r="DU81" s="4"/>
      <c r="DX81" s="4"/>
      <c r="EA81" s="4"/>
      <c r="ED81" s="4"/>
      <c r="EE81" s="4"/>
      <c r="EF81" s="4"/>
      <c r="EG81" s="4"/>
      <c r="EJ81" s="4"/>
      <c r="EM81" s="4"/>
      <c r="EP81" s="4"/>
      <c r="ES81" s="4"/>
      <c r="EV81" s="4"/>
      <c r="FF81" s="4"/>
    </row>
    <row r="82" spans="3:162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I82" s="4"/>
      <c r="AL82" s="4"/>
      <c r="AO82" s="4"/>
      <c r="AR82" s="4"/>
      <c r="AU82" s="4"/>
      <c r="AX82" s="4"/>
      <c r="BA82" s="4"/>
      <c r="BD82" s="4"/>
      <c r="BG82" s="4"/>
      <c r="BJ82" s="4"/>
      <c r="BM82" s="4"/>
      <c r="BP82" s="4"/>
      <c r="BS82" s="4"/>
      <c r="BV82" s="4"/>
      <c r="BY82" s="4"/>
      <c r="CB82" s="4"/>
      <c r="CE82" s="4"/>
      <c r="CH82" s="4"/>
      <c r="CK82" s="4"/>
      <c r="CN82" s="4"/>
      <c r="CQ82" s="4"/>
      <c r="CT82" s="4"/>
      <c r="CW82" s="4"/>
      <c r="CZ82" s="4"/>
      <c r="DC82" s="4"/>
      <c r="DF82" s="4"/>
      <c r="DI82" s="4"/>
      <c r="DL82" s="4"/>
      <c r="DO82" s="4"/>
      <c r="DR82" s="4"/>
      <c r="DU82" s="4"/>
      <c r="DX82" s="4"/>
      <c r="EA82" s="4"/>
      <c r="ED82" s="4"/>
      <c r="EE82" s="4"/>
      <c r="EF82" s="4"/>
      <c r="EG82" s="4"/>
      <c r="EJ82" s="4"/>
      <c r="EM82" s="4"/>
      <c r="EP82" s="4"/>
      <c r="ES82" s="4"/>
      <c r="EV82" s="4"/>
      <c r="FF82" s="4"/>
    </row>
    <row r="83" spans="3:162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I83" s="4"/>
      <c r="AL83" s="4"/>
      <c r="AO83" s="4"/>
      <c r="AR83" s="4"/>
      <c r="AU83" s="4"/>
      <c r="AX83" s="4"/>
      <c r="BA83" s="4"/>
      <c r="BD83" s="4"/>
      <c r="BG83" s="4"/>
      <c r="BJ83" s="4"/>
      <c r="BM83" s="4"/>
      <c r="BP83" s="4"/>
      <c r="BS83" s="4"/>
      <c r="BV83" s="4"/>
      <c r="BY83" s="4"/>
      <c r="CB83" s="4"/>
      <c r="CE83" s="4"/>
      <c r="CH83" s="4"/>
      <c r="CK83" s="4"/>
      <c r="CN83" s="4"/>
      <c r="CQ83" s="4"/>
      <c r="CT83" s="4"/>
      <c r="CW83" s="4"/>
      <c r="CZ83" s="4"/>
      <c r="DC83" s="4"/>
      <c r="DF83" s="4"/>
      <c r="DI83" s="4"/>
      <c r="DL83" s="4"/>
      <c r="DO83" s="4"/>
      <c r="DR83" s="4"/>
      <c r="DU83" s="4"/>
      <c r="DX83" s="4"/>
      <c r="EA83" s="4"/>
      <c r="ED83" s="4"/>
      <c r="EE83" s="4"/>
      <c r="EF83" s="4"/>
      <c r="EG83" s="4"/>
      <c r="EJ83" s="4"/>
      <c r="EM83" s="4"/>
      <c r="EP83" s="4"/>
      <c r="ES83" s="4"/>
      <c r="EV83" s="4"/>
      <c r="FF83" s="4"/>
    </row>
    <row r="84" spans="3:162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I84" s="4"/>
      <c r="AL84" s="4"/>
      <c r="AO84" s="4"/>
      <c r="AR84" s="4"/>
      <c r="AU84" s="4"/>
      <c r="AX84" s="4"/>
      <c r="BA84" s="4"/>
      <c r="BD84" s="4"/>
      <c r="BG84" s="4"/>
      <c r="BJ84" s="4"/>
      <c r="BM84" s="4"/>
      <c r="BP84" s="4"/>
      <c r="BS84" s="4"/>
      <c r="BV84" s="4"/>
      <c r="BY84" s="4"/>
      <c r="CB84" s="4"/>
      <c r="CE84" s="4"/>
      <c r="CH84" s="4"/>
      <c r="CK84" s="4"/>
      <c r="CN84" s="4"/>
      <c r="CQ84" s="4"/>
      <c r="CT84" s="4"/>
      <c r="CW84" s="4"/>
      <c r="CZ84" s="4"/>
      <c r="DC84" s="4"/>
      <c r="DF84" s="4"/>
      <c r="DI84" s="4"/>
      <c r="DL84" s="4"/>
      <c r="DO84" s="4"/>
      <c r="DR84" s="4"/>
      <c r="DU84" s="4"/>
      <c r="DX84" s="4"/>
      <c r="EA84" s="4"/>
      <c r="ED84" s="4"/>
      <c r="EE84" s="4"/>
      <c r="EF84" s="4"/>
      <c r="EG84" s="4"/>
      <c r="EJ84" s="4"/>
      <c r="EM84" s="4"/>
      <c r="EP84" s="4"/>
      <c r="ES84" s="4"/>
      <c r="EV84" s="4"/>
      <c r="FF84" s="4"/>
    </row>
    <row r="85" spans="3:162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I85" s="4"/>
      <c r="AL85" s="4"/>
      <c r="AO85" s="4"/>
      <c r="AR85" s="4"/>
      <c r="AU85" s="4"/>
      <c r="AX85" s="4"/>
      <c r="BA85" s="4"/>
      <c r="BD85" s="4"/>
      <c r="BG85" s="4"/>
      <c r="BJ85" s="4"/>
      <c r="BM85" s="4"/>
      <c r="BP85" s="4"/>
      <c r="BS85" s="4"/>
      <c r="BV85" s="4"/>
      <c r="BY85" s="4"/>
      <c r="CB85" s="4"/>
      <c r="CE85" s="4"/>
      <c r="CH85" s="4"/>
      <c r="CK85" s="4"/>
      <c r="CN85" s="4"/>
      <c r="CQ85" s="4"/>
      <c r="CT85" s="4"/>
      <c r="CW85" s="4"/>
      <c r="CZ85" s="4"/>
      <c r="DC85" s="4"/>
      <c r="DF85" s="4"/>
      <c r="DI85" s="4"/>
      <c r="DL85" s="4"/>
      <c r="DO85" s="4"/>
      <c r="DR85" s="4"/>
      <c r="DU85" s="4"/>
      <c r="DX85" s="4"/>
      <c r="EA85" s="4"/>
      <c r="ED85" s="4"/>
      <c r="EE85" s="4"/>
      <c r="EF85" s="4"/>
      <c r="EG85" s="4"/>
      <c r="EJ85" s="4"/>
      <c r="EM85" s="4"/>
      <c r="EP85" s="4"/>
      <c r="ES85" s="4"/>
      <c r="EV85" s="4"/>
      <c r="FF85" s="4"/>
    </row>
    <row r="86" spans="3:162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I86" s="4"/>
      <c r="AL86" s="4"/>
      <c r="AO86" s="4"/>
      <c r="AR86" s="4"/>
      <c r="AU86" s="4"/>
      <c r="AX86" s="4"/>
      <c r="BA86" s="4"/>
      <c r="BD86" s="4"/>
      <c r="BG86" s="4"/>
      <c r="BJ86" s="4"/>
      <c r="BM86" s="4"/>
      <c r="BP86" s="4"/>
      <c r="BS86" s="4"/>
      <c r="BV86" s="4"/>
      <c r="BY86" s="4"/>
      <c r="CB86" s="4"/>
      <c r="CE86" s="4"/>
      <c r="CH86" s="4"/>
      <c r="CK86" s="4"/>
      <c r="CN86" s="4"/>
      <c r="CQ86" s="4"/>
      <c r="CT86" s="4"/>
      <c r="CW86" s="4"/>
      <c r="CZ86" s="4"/>
      <c r="DC86" s="4"/>
      <c r="DF86" s="4"/>
      <c r="DI86" s="4"/>
      <c r="DL86" s="4"/>
      <c r="DO86" s="4"/>
      <c r="DR86" s="4"/>
      <c r="DU86" s="4"/>
      <c r="DX86" s="4"/>
      <c r="EA86" s="4"/>
      <c r="ED86" s="4"/>
      <c r="EE86" s="4"/>
      <c r="EF86" s="4"/>
      <c r="EG86" s="4"/>
      <c r="EJ86" s="4"/>
      <c r="EM86" s="4"/>
      <c r="EP86" s="4"/>
      <c r="ES86" s="4"/>
      <c r="EV86" s="4"/>
      <c r="FF86" s="4"/>
    </row>
    <row r="87" spans="3:162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I87" s="4"/>
      <c r="AL87" s="4"/>
      <c r="AO87" s="4"/>
      <c r="AR87" s="4"/>
      <c r="AU87" s="4"/>
      <c r="AX87" s="4"/>
      <c r="BA87" s="4"/>
      <c r="BD87" s="4"/>
      <c r="BG87" s="4"/>
      <c r="BJ87" s="4"/>
      <c r="BM87" s="4"/>
      <c r="BP87" s="4"/>
      <c r="BS87" s="4"/>
      <c r="BV87" s="4"/>
      <c r="BY87" s="4"/>
      <c r="CB87" s="4"/>
      <c r="CE87" s="4"/>
      <c r="CH87" s="4"/>
      <c r="CK87" s="4"/>
      <c r="CN87" s="4"/>
      <c r="CQ87" s="4"/>
      <c r="CT87" s="4"/>
      <c r="CW87" s="4"/>
      <c r="CZ87" s="4"/>
      <c r="DC87" s="4"/>
      <c r="DF87" s="4"/>
      <c r="DI87" s="4"/>
      <c r="DL87" s="4"/>
      <c r="DO87" s="4"/>
      <c r="DR87" s="4"/>
      <c r="DU87" s="4"/>
      <c r="DX87" s="4"/>
      <c r="EA87" s="4"/>
      <c r="ED87" s="4"/>
      <c r="EE87" s="4"/>
      <c r="EF87" s="4"/>
      <c r="EG87" s="4"/>
      <c r="EJ87" s="4"/>
      <c r="EM87" s="4"/>
      <c r="EP87" s="4"/>
      <c r="ES87" s="4"/>
      <c r="EV87" s="4"/>
      <c r="FF87" s="4"/>
    </row>
    <row r="88" spans="3:162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I88" s="4"/>
      <c r="AL88" s="4"/>
      <c r="AO88" s="4"/>
      <c r="AR88" s="4"/>
      <c r="AU88" s="4"/>
      <c r="AX88" s="4"/>
      <c r="BA88" s="4"/>
      <c r="BD88" s="4"/>
      <c r="BG88" s="4"/>
      <c r="BJ88" s="4"/>
      <c r="BM88" s="4"/>
      <c r="BP88" s="4"/>
      <c r="BS88" s="4"/>
      <c r="BV88" s="4"/>
      <c r="BY88" s="4"/>
      <c r="CB88" s="4"/>
      <c r="CE88" s="4"/>
      <c r="CH88" s="4"/>
      <c r="CK88" s="4"/>
      <c r="CN88" s="4"/>
      <c r="CQ88" s="4"/>
      <c r="CT88" s="4"/>
      <c r="CW88" s="4"/>
      <c r="CZ88" s="4"/>
      <c r="DC88" s="4"/>
      <c r="DF88" s="4"/>
      <c r="DI88" s="4"/>
      <c r="DL88" s="4"/>
      <c r="DO88" s="4"/>
      <c r="DR88" s="4"/>
      <c r="DU88" s="4"/>
      <c r="DX88" s="4"/>
      <c r="EA88" s="4"/>
      <c r="ED88" s="4"/>
      <c r="EE88" s="4"/>
      <c r="EF88" s="4"/>
      <c r="EG88" s="4"/>
      <c r="EJ88" s="4"/>
      <c r="EM88" s="4"/>
      <c r="EP88" s="4"/>
      <c r="ES88" s="4"/>
      <c r="EV88" s="4"/>
      <c r="FF88" s="4"/>
    </row>
    <row r="89" spans="3:162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I89" s="4"/>
      <c r="AL89" s="4"/>
      <c r="AO89" s="4"/>
      <c r="AR89" s="4"/>
      <c r="AU89" s="4"/>
      <c r="AX89" s="4"/>
      <c r="BA89" s="4"/>
      <c r="BD89" s="4"/>
      <c r="BG89" s="4"/>
      <c r="BJ89" s="4"/>
      <c r="BM89" s="4"/>
      <c r="BP89" s="4"/>
      <c r="BS89" s="4"/>
      <c r="BV89" s="4"/>
      <c r="BY89" s="4"/>
      <c r="CB89" s="4"/>
      <c r="CE89" s="4"/>
      <c r="CH89" s="4"/>
      <c r="CK89" s="4"/>
      <c r="CN89" s="4"/>
      <c r="CQ89" s="4"/>
      <c r="CT89" s="4"/>
      <c r="CW89" s="4"/>
      <c r="CZ89" s="4"/>
      <c r="DC89" s="4"/>
      <c r="DF89" s="4"/>
      <c r="DI89" s="4"/>
      <c r="DL89" s="4"/>
      <c r="DO89" s="4"/>
      <c r="DR89" s="4"/>
      <c r="DU89" s="4"/>
      <c r="DX89" s="4"/>
      <c r="EA89" s="4"/>
      <c r="ED89" s="4"/>
      <c r="EE89" s="4"/>
      <c r="EF89" s="4"/>
      <c r="EG89" s="4"/>
      <c r="EJ89" s="4"/>
      <c r="EM89" s="4"/>
      <c r="EP89" s="4"/>
      <c r="ES89" s="4"/>
      <c r="EV89" s="4"/>
      <c r="FF89" s="4"/>
    </row>
    <row r="90" spans="3:162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I90" s="4"/>
      <c r="AL90" s="4"/>
      <c r="AO90" s="4"/>
      <c r="AR90" s="4"/>
      <c r="AU90" s="4"/>
      <c r="AX90" s="4"/>
      <c r="BA90" s="4"/>
      <c r="BD90" s="4"/>
      <c r="BG90" s="4"/>
      <c r="BJ90" s="4"/>
      <c r="BM90" s="4"/>
      <c r="BP90" s="4"/>
      <c r="BS90" s="4"/>
      <c r="BV90" s="4"/>
      <c r="BY90" s="4"/>
      <c r="CB90" s="4"/>
      <c r="CE90" s="4"/>
      <c r="CH90" s="4"/>
      <c r="CK90" s="4"/>
      <c r="CN90" s="4"/>
      <c r="CQ90" s="4"/>
      <c r="CT90" s="4"/>
      <c r="CW90" s="4"/>
      <c r="CZ90" s="4"/>
      <c r="DC90" s="4"/>
      <c r="DF90" s="4"/>
      <c r="DI90" s="4"/>
      <c r="DL90" s="4"/>
      <c r="DO90" s="4"/>
      <c r="DR90" s="4"/>
      <c r="DU90" s="4"/>
      <c r="DX90" s="4"/>
      <c r="EA90" s="4"/>
      <c r="ED90" s="4"/>
      <c r="EE90" s="4"/>
      <c r="EF90" s="4"/>
      <c r="EG90" s="4"/>
      <c r="EJ90" s="4"/>
      <c r="EM90" s="4"/>
      <c r="EP90" s="4"/>
      <c r="ES90" s="4"/>
      <c r="EV90" s="4"/>
      <c r="FF90" s="4"/>
    </row>
    <row r="91" spans="3:162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I91" s="4"/>
      <c r="AL91" s="4"/>
      <c r="AO91" s="4"/>
      <c r="AR91" s="4"/>
      <c r="AU91" s="4"/>
      <c r="AX91" s="4"/>
      <c r="BA91" s="4"/>
      <c r="BD91" s="4"/>
      <c r="BG91" s="4"/>
      <c r="BJ91" s="4"/>
      <c r="BM91" s="4"/>
      <c r="BP91" s="4"/>
      <c r="BS91" s="4"/>
      <c r="BV91" s="4"/>
      <c r="BY91" s="4"/>
      <c r="CB91" s="4"/>
      <c r="CE91" s="4"/>
      <c r="CH91" s="4"/>
      <c r="CK91" s="4"/>
      <c r="CN91" s="4"/>
      <c r="CQ91" s="4"/>
      <c r="CT91" s="4"/>
      <c r="CW91" s="4"/>
      <c r="CZ91" s="4"/>
      <c r="DC91" s="4"/>
      <c r="DF91" s="4"/>
      <c r="DI91" s="4"/>
      <c r="DL91" s="4"/>
      <c r="DO91" s="4"/>
      <c r="DR91" s="4"/>
      <c r="DU91" s="4"/>
      <c r="DX91" s="4"/>
      <c r="EA91" s="4"/>
      <c r="ED91" s="4"/>
      <c r="EE91" s="4"/>
      <c r="EF91" s="4"/>
      <c r="EG91" s="4"/>
      <c r="EJ91" s="4"/>
      <c r="EM91" s="4"/>
      <c r="EP91" s="4"/>
      <c r="ES91" s="4"/>
      <c r="EV91" s="4"/>
      <c r="FF91" s="4"/>
    </row>
    <row r="92" spans="3:162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I92" s="4"/>
      <c r="AL92" s="4"/>
      <c r="AO92" s="4"/>
      <c r="AR92" s="4"/>
      <c r="AU92" s="4"/>
      <c r="AX92" s="4"/>
      <c r="BA92" s="4"/>
      <c r="BD92" s="4"/>
      <c r="BG92" s="4"/>
      <c r="BJ92" s="4"/>
      <c r="BM92" s="4"/>
      <c r="BP92" s="4"/>
      <c r="BS92" s="4"/>
      <c r="BV92" s="4"/>
      <c r="BY92" s="4"/>
      <c r="CB92" s="4"/>
      <c r="CE92" s="4"/>
      <c r="CH92" s="4"/>
      <c r="CK92" s="4"/>
      <c r="CN92" s="4"/>
      <c r="CQ92" s="4"/>
      <c r="CT92" s="4"/>
      <c r="CW92" s="4"/>
      <c r="CZ92" s="4"/>
      <c r="DC92" s="4"/>
      <c r="DF92" s="4"/>
      <c r="DI92" s="4"/>
      <c r="DL92" s="4"/>
      <c r="DO92" s="4"/>
      <c r="DR92" s="4"/>
      <c r="DU92" s="4"/>
      <c r="DX92" s="4"/>
      <c r="EA92" s="4"/>
      <c r="ED92" s="4"/>
      <c r="EE92" s="4"/>
      <c r="EF92" s="4"/>
      <c r="EG92" s="4"/>
      <c r="EJ92" s="4"/>
      <c r="EM92" s="4"/>
      <c r="EP92" s="4"/>
      <c r="ES92" s="4"/>
      <c r="EV92" s="4"/>
      <c r="FF92" s="4"/>
    </row>
    <row r="93" spans="3:162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I93" s="4"/>
      <c r="AL93" s="4"/>
      <c r="AO93" s="4"/>
      <c r="AR93" s="4"/>
      <c r="AU93" s="4"/>
      <c r="AX93" s="4"/>
      <c r="BA93" s="4"/>
      <c r="BD93" s="4"/>
      <c r="BG93" s="4"/>
      <c r="BJ93" s="4"/>
      <c r="BM93" s="4"/>
      <c r="BP93" s="4"/>
      <c r="BS93" s="4"/>
      <c r="BV93" s="4"/>
      <c r="BY93" s="4"/>
      <c r="CB93" s="4"/>
      <c r="CE93" s="4"/>
      <c r="CH93" s="4"/>
      <c r="CK93" s="4"/>
      <c r="CN93" s="4"/>
      <c r="CQ93" s="4"/>
      <c r="CT93" s="4"/>
      <c r="CW93" s="4"/>
      <c r="CZ93" s="4"/>
      <c r="DC93" s="4"/>
      <c r="DF93" s="4"/>
      <c r="DI93" s="4"/>
      <c r="DL93" s="4"/>
      <c r="DO93" s="4"/>
      <c r="DR93" s="4"/>
      <c r="DU93" s="4"/>
      <c r="DX93" s="4"/>
      <c r="EA93" s="4"/>
      <c r="ED93" s="4"/>
      <c r="EE93" s="4"/>
      <c r="EF93" s="4"/>
      <c r="EG93" s="4"/>
      <c r="EJ93" s="4"/>
      <c r="EM93" s="4"/>
      <c r="EP93" s="4"/>
      <c r="ES93" s="4"/>
      <c r="EV93" s="4"/>
      <c r="FF93" s="4"/>
    </row>
    <row r="94" spans="3:162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I94" s="4"/>
      <c r="AL94" s="4"/>
      <c r="AO94" s="4"/>
      <c r="AR94" s="4"/>
      <c r="AU94" s="4"/>
      <c r="AX94" s="4"/>
      <c r="BA94" s="4"/>
      <c r="BD94" s="4"/>
      <c r="BG94" s="4"/>
      <c r="BJ94" s="4"/>
      <c r="BM94" s="4"/>
      <c r="BP94" s="4"/>
      <c r="BS94" s="4"/>
      <c r="BV94" s="4"/>
      <c r="BY94" s="4"/>
      <c r="CB94" s="4"/>
      <c r="CE94" s="4"/>
      <c r="CH94" s="4"/>
      <c r="CK94" s="4"/>
      <c r="CN94" s="4"/>
      <c r="CQ94" s="4"/>
      <c r="CT94" s="4"/>
      <c r="CW94" s="4"/>
      <c r="CZ94" s="4"/>
      <c r="DC94" s="4"/>
      <c r="DF94" s="4"/>
      <c r="DI94" s="4"/>
      <c r="DL94" s="4"/>
      <c r="DO94" s="4"/>
      <c r="DR94" s="4"/>
      <c r="DU94" s="4"/>
      <c r="DX94" s="4"/>
      <c r="EA94" s="4"/>
      <c r="ED94" s="4"/>
      <c r="EE94" s="4"/>
      <c r="EF94" s="4"/>
      <c r="EG94" s="4"/>
      <c r="EJ94" s="4"/>
      <c r="EM94" s="4"/>
      <c r="EP94" s="4"/>
      <c r="ES94" s="4"/>
      <c r="EV94" s="4"/>
      <c r="FF94" s="4"/>
    </row>
    <row r="95" spans="3:162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I95" s="4"/>
      <c r="AL95" s="4"/>
      <c r="AO95" s="4"/>
      <c r="AR95" s="4"/>
      <c r="AU95" s="4"/>
      <c r="AX95" s="4"/>
      <c r="BA95" s="4"/>
      <c r="BD95" s="4"/>
      <c r="BG95" s="4"/>
      <c r="BJ95" s="4"/>
      <c r="BM95" s="4"/>
      <c r="BP95" s="4"/>
      <c r="BS95" s="4"/>
      <c r="BV95" s="4"/>
      <c r="BY95" s="4"/>
      <c r="CB95" s="4"/>
      <c r="CE95" s="4"/>
      <c r="CH95" s="4"/>
      <c r="CK95" s="4"/>
      <c r="CN95" s="4"/>
      <c r="CQ95" s="4"/>
      <c r="CT95" s="4"/>
      <c r="CW95" s="4"/>
      <c r="CZ95" s="4"/>
      <c r="DC95" s="4"/>
      <c r="DF95" s="4"/>
      <c r="DI95" s="4"/>
      <c r="DL95" s="4"/>
      <c r="DO95" s="4"/>
      <c r="DR95" s="4"/>
      <c r="DU95" s="4"/>
      <c r="DX95" s="4"/>
      <c r="EA95" s="4"/>
      <c r="ED95" s="4"/>
      <c r="EE95" s="4"/>
      <c r="EF95" s="4"/>
      <c r="EG95" s="4"/>
      <c r="EJ95" s="4"/>
      <c r="EM95" s="4"/>
      <c r="EP95" s="4"/>
      <c r="ES95" s="4"/>
      <c r="EV95" s="4"/>
      <c r="FF95" s="4"/>
    </row>
    <row r="96" spans="3:162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I96" s="4"/>
      <c r="AL96" s="4"/>
      <c r="AO96" s="4"/>
      <c r="AR96" s="4"/>
      <c r="AU96" s="4"/>
      <c r="AX96" s="4"/>
      <c r="BA96" s="4"/>
      <c r="BD96" s="4"/>
      <c r="BG96" s="4"/>
      <c r="BJ96" s="4"/>
      <c r="BM96" s="4"/>
      <c r="BP96" s="4"/>
      <c r="BS96" s="4"/>
      <c r="BV96" s="4"/>
      <c r="BY96" s="4"/>
      <c r="CB96" s="4"/>
      <c r="CE96" s="4"/>
      <c r="CH96" s="4"/>
      <c r="CK96" s="4"/>
      <c r="CN96" s="4"/>
      <c r="CQ96" s="4"/>
      <c r="CT96" s="4"/>
      <c r="CW96" s="4"/>
      <c r="CZ96" s="4"/>
      <c r="DC96" s="4"/>
      <c r="DF96" s="4"/>
      <c r="DI96" s="4"/>
      <c r="DL96" s="4"/>
      <c r="DO96" s="4"/>
      <c r="DR96" s="4"/>
      <c r="DU96" s="4"/>
      <c r="DX96" s="4"/>
      <c r="EA96" s="4"/>
      <c r="ED96" s="4"/>
      <c r="EE96" s="4"/>
      <c r="EF96" s="4"/>
      <c r="EG96" s="4"/>
      <c r="EJ96" s="4"/>
      <c r="EM96" s="4"/>
      <c r="EP96" s="4"/>
      <c r="ES96" s="4"/>
      <c r="EV96" s="4"/>
      <c r="FF96" s="4"/>
    </row>
    <row r="97" spans="3:162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I97" s="4"/>
      <c r="AL97" s="4"/>
      <c r="AO97" s="4"/>
      <c r="AR97" s="4"/>
      <c r="AU97" s="4"/>
      <c r="AX97" s="4"/>
      <c r="BA97" s="4"/>
      <c r="BD97" s="4"/>
      <c r="BG97" s="4"/>
      <c r="BJ97" s="4"/>
      <c r="BM97" s="4"/>
      <c r="BP97" s="4"/>
      <c r="BS97" s="4"/>
      <c r="BV97" s="4"/>
      <c r="BY97" s="4"/>
      <c r="CB97" s="4"/>
      <c r="CE97" s="4"/>
      <c r="CH97" s="4"/>
      <c r="CK97" s="4"/>
      <c r="CN97" s="4"/>
      <c r="CQ97" s="4"/>
      <c r="CT97" s="4"/>
      <c r="CW97" s="4"/>
      <c r="CZ97" s="4"/>
      <c r="DC97" s="4"/>
      <c r="DF97" s="4"/>
      <c r="DI97" s="4"/>
      <c r="DL97" s="4"/>
      <c r="DO97" s="4"/>
      <c r="DR97" s="4"/>
      <c r="DU97" s="4"/>
      <c r="DX97" s="4"/>
      <c r="EA97" s="4"/>
      <c r="ED97" s="4"/>
      <c r="EE97" s="4"/>
      <c r="EF97" s="4"/>
      <c r="EG97" s="4"/>
      <c r="EJ97" s="4"/>
      <c r="EM97" s="4"/>
      <c r="EP97" s="4"/>
      <c r="ES97" s="4"/>
      <c r="EV97" s="4"/>
      <c r="FF97" s="4"/>
    </row>
    <row r="98" spans="3:162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I98" s="4"/>
      <c r="AL98" s="4"/>
      <c r="AO98" s="4"/>
      <c r="AR98" s="4"/>
      <c r="AU98" s="4"/>
      <c r="AX98" s="4"/>
      <c r="BA98" s="4"/>
      <c r="BD98" s="4"/>
      <c r="BG98" s="4"/>
      <c r="BJ98" s="4"/>
      <c r="BM98" s="4"/>
      <c r="BP98" s="4"/>
      <c r="BS98" s="4"/>
      <c r="BV98" s="4"/>
      <c r="BY98" s="4"/>
      <c r="CB98" s="4"/>
      <c r="CE98" s="4"/>
      <c r="CH98" s="4"/>
      <c r="CK98" s="4"/>
      <c r="CN98" s="4"/>
      <c r="CQ98" s="4"/>
      <c r="CT98" s="4"/>
      <c r="CW98" s="4"/>
      <c r="CZ98" s="4"/>
      <c r="DC98" s="4"/>
      <c r="DF98" s="4"/>
      <c r="DI98" s="4"/>
      <c r="DL98" s="4"/>
      <c r="DO98" s="4"/>
      <c r="DR98" s="4"/>
      <c r="DU98" s="4"/>
      <c r="DX98" s="4"/>
      <c r="EA98" s="4"/>
      <c r="ED98" s="4"/>
      <c r="EE98" s="4"/>
      <c r="EF98" s="4"/>
      <c r="EG98" s="4"/>
      <c r="EJ98" s="4"/>
      <c r="EM98" s="4"/>
      <c r="EP98" s="4"/>
      <c r="ES98" s="4"/>
      <c r="EV98" s="4"/>
      <c r="FF98" s="4"/>
    </row>
    <row r="99" spans="3:162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I99" s="4"/>
      <c r="AL99" s="4"/>
      <c r="AO99" s="4"/>
      <c r="AR99" s="4"/>
      <c r="AU99" s="4"/>
      <c r="AX99" s="4"/>
      <c r="BA99" s="4"/>
      <c r="BD99" s="4"/>
      <c r="BG99" s="4"/>
      <c r="BJ99" s="4"/>
      <c r="BM99" s="4"/>
      <c r="BP99" s="4"/>
      <c r="BS99" s="4"/>
      <c r="BV99" s="4"/>
      <c r="BY99" s="4"/>
      <c r="CB99" s="4"/>
      <c r="CE99" s="4"/>
      <c r="CH99" s="4"/>
      <c r="CK99" s="4"/>
      <c r="CN99" s="4"/>
      <c r="CQ99" s="4"/>
      <c r="CT99" s="4"/>
      <c r="CW99" s="4"/>
      <c r="CZ99" s="4"/>
      <c r="DC99" s="4"/>
      <c r="DF99" s="4"/>
      <c r="DI99" s="4"/>
      <c r="DL99" s="4"/>
      <c r="DO99" s="4"/>
      <c r="DR99" s="4"/>
      <c r="DU99" s="4"/>
      <c r="DX99" s="4"/>
      <c r="EA99" s="4"/>
      <c r="ED99" s="4"/>
      <c r="EE99" s="4"/>
      <c r="EF99" s="4"/>
      <c r="EG99" s="4"/>
      <c r="EJ99" s="4"/>
      <c r="EM99" s="4"/>
      <c r="EP99" s="4"/>
      <c r="ES99" s="4"/>
      <c r="EV99" s="4"/>
      <c r="FF99" s="4"/>
    </row>
    <row r="100" spans="3:162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I100" s="4"/>
      <c r="AL100" s="4"/>
      <c r="AO100" s="4"/>
      <c r="AR100" s="4"/>
      <c r="AU100" s="4"/>
      <c r="AX100" s="4"/>
      <c r="BA100" s="4"/>
      <c r="BD100" s="4"/>
      <c r="BG100" s="4"/>
      <c r="BJ100" s="4"/>
      <c r="BM100" s="4"/>
      <c r="BP100" s="4"/>
      <c r="BS100" s="4"/>
      <c r="BV100" s="4"/>
      <c r="BY100" s="4"/>
      <c r="CB100" s="4"/>
      <c r="CE100" s="4"/>
      <c r="CH100" s="4"/>
      <c r="CK100" s="4"/>
      <c r="CN100" s="4"/>
      <c r="CQ100" s="4"/>
      <c r="CT100" s="4"/>
      <c r="CW100" s="4"/>
      <c r="CZ100" s="4"/>
      <c r="DC100" s="4"/>
      <c r="DF100" s="4"/>
      <c r="DI100" s="4"/>
      <c r="DL100" s="4"/>
      <c r="DO100" s="4"/>
      <c r="DR100" s="4"/>
      <c r="DU100" s="4"/>
      <c r="DX100" s="4"/>
      <c r="EA100" s="4"/>
      <c r="ED100" s="4"/>
      <c r="EE100" s="4"/>
      <c r="EF100" s="4"/>
      <c r="EG100" s="4"/>
      <c r="EJ100" s="4"/>
      <c r="EM100" s="4"/>
      <c r="EP100" s="4"/>
      <c r="ES100" s="4"/>
      <c r="EV100" s="4"/>
      <c r="FF100" s="4"/>
    </row>
    <row r="101" spans="3:162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I101" s="4"/>
      <c r="AL101" s="4"/>
      <c r="AO101" s="4"/>
      <c r="AR101" s="4"/>
      <c r="AU101" s="4"/>
      <c r="AX101" s="4"/>
      <c r="BA101" s="4"/>
      <c r="BD101" s="4"/>
      <c r="BG101" s="4"/>
      <c r="BJ101" s="4"/>
      <c r="BM101" s="4"/>
      <c r="BP101" s="4"/>
      <c r="BS101" s="4"/>
      <c r="BV101" s="4"/>
      <c r="BY101" s="4"/>
      <c r="CB101" s="4"/>
      <c r="CE101" s="4"/>
      <c r="CH101" s="4"/>
      <c r="CK101" s="4"/>
      <c r="CN101" s="4"/>
      <c r="CQ101" s="4"/>
      <c r="CT101" s="4"/>
      <c r="CW101" s="4"/>
      <c r="CZ101" s="4"/>
      <c r="DC101" s="4"/>
      <c r="DF101" s="4"/>
      <c r="DI101" s="4"/>
      <c r="DL101" s="4"/>
      <c r="DO101" s="4"/>
      <c r="DR101" s="4"/>
      <c r="DU101" s="4"/>
      <c r="DX101" s="4"/>
      <c r="EA101" s="4"/>
      <c r="ED101" s="4"/>
      <c r="EE101" s="4"/>
      <c r="EF101" s="4"/>
      <c r="EG101" s="4"/>
      <c r="EJ101" s="4"/>
      <c r="EM101" s="4"/>
      <c r="EP101" s="4"/>
      <c r="ES101" s="4"/>
      <c r="EV101" s="4"/>
      <c r="FF101" s="4"/>
    </row>
    <row r="102" spans="3:162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I102" s="4"/>
      <c r="AL102" s="4"/>
      <c r="AO102" s="4"/>
      <c r="AR102" s="4"/>
      <c r="AU102" s="4"/>
      <c r="AX102" s="4"/>
      <c r="BA102" s="4"/>
      <c r="BD102" s="4"/>
      <c r="BG102" s="4"/>
      <c r="BJ102" s="4"/>
      <c r="BM102" s="4"/>
      <c r="BP102" s="4"/>
      <c r="BS102" s="4"/>
      <c r="BV102" s="4"/>
      <c r="BY102" s="4"/>
      <c r="CB102" s="4"/>
      <c r="CE102" s="4"/>
      <c r="CH102" s="4"/>
      <c r="CK102" s="4"/>
      <c r="CN102" s="4"/>
      <c r="CQ102" s="4"/>
      <c r="CT102" s="4"/>
      <c r="CW102" s="4"/>
      <c r="CZ102" s="4"/>
      <c r="DC102" s="4"/>
      <c r="DF102" s="4"/>
      <c r="DI102" s="4"/>
      <c r="DL102" s="4"/>
      <c r="DO102" s="4"/>
      <c r="DR102" s="4"/>
      <c r="DU102" s="4"/>
      <c r="DX102" s="4"/>
      <c r="EA102" s="4"/>
      <c r="ED102" s="4"/>
      <c r="EE102" s="4"/>
      <c r="EF102" s="4"/>
      <c r="EG102" s="4"/>
      <c r="EJ102" s="4"/>
      <c r="EM102" s="4"/>
      <c r="EP102" s="4"/>
      <c r="ES102" s="4"/>
      <c r="EV102" s="4"/>
      <c r="FF102" s="4"/>
    </row>
    <row r="103" spans="3:162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I103" s="4"/>
      <c r="AL103" s="4"/>
      <c r="AO103" s="4"/>
      <c r="AR103" s="4"/>
      <c r="AU103" s="4"/>
      <c r="AX103" s="4"/>
      <c r="BA103" s="4"/>
      <c r="BD103" s="4"/>
      <c r="BG103" s="4"/>
      <c r="BJ103" s="4"/>
      <c r="BM103" s="4"/>
      <c r="BP103" s="4"/>
      <c r="BS103" s="4"/>
      <c r="BV103" s="4"/>
      <c r="BY103" s="4"/>
      <c r="CB103" s="4"/>
      <c r="CE103" s="4"/>
      <c r="CH103" s="4"/>
      <c r="CK103" s="4"/>
      <c r="CN103" s="4"/>
      <c r="CQ103" s="4"/>
      <c r="CT103" s="4"/>
      <c r="CW103" s="4"/>
      <c r="CZ103" s="4"/>
      <c r="DC103" s="4"/>
      <c r="DF103" s="4"/>
      <c r="DI103" s="4"/>
      <c r="DL103" s="4"/>
      <c r="DO103" s="4"/>
      <c r="DR103" s="4"/>
      <c r="DU103" s="4"/>
      <c r="DX103" s="4"/>
      <c r="EA103" s="4"/>
      <c r="ED103" s="4"/>
      <c r="EE103" s="4"/>
      <c r="EF103" s="4"/>
      <c r="EG103" s="4"/>
      <c r="EJ103" s="4"/>
      <c r="EM103" s="4"/>
      <c r="EP103" s="4"/>
      <c r="ES103" s="4"/>
      <c r="EV103" s="4"/>
      <c r="FF103" s="4"/>
    </row>
    <row r="104" spans="3:162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I104" s="4"/>
      <c r="AL104" s="4"/>
      <c r="AO104" s="4"/>
      <c r="AR104" s="4"/>
      <c r="AU104" s="4"/>
      <c r="AX104" s="4"/>
      <c r="BA104" s="4"/>
      <c r="BD104" s="4"/>
      <c r="BG104" s="4"/>
      <c r="BJ104" s="4"/>
      <c r="BM104" s="4"/>
      <c r="BP104" s="4"/>
      <c r="BS104" s="4"/>
      <c r="BV104" s="4"/>
      <c r="BY104" s="4"/>
      <c r="CB104" s="4"/>
      <c r="CE104" s="4"/>
      <c r="CH104" s="4"/>
      <c r="CK104" s="4"/>
      <c r="CN104" s="4"/>
      <c r="CQ104" s="4"/>
      <c r="CT104" s="4"/>
      <c r="CW104" s="4"/>
      <c r="CZ104" s="4"/>
      <c r="DC104" s="4"/>
      <c r="DF104" s="4"/>
      <c r="DI104" s="4"/>
      <c r="DL104" s="4"/>
      <c r="DO104" s="4"/>
      <c r="DR104" s="4"/>
      <c r="DU104" s="4"/>
      <c r="DX104" s="4"/>
      <c r="EA104" s="4"/>
      <c r="ED104" s="4"/>
      <c r="EE104" s="4"/>
      <c r="EF104" s="4"/>
      <c r="EG104" s="4"/>
      <c r="EJ104" s="4"/>
      <c r="EM104" s="4"/>
      <c r="EP104" s="4"/>
      <c r="ES104" s="4"/>
      <c r="EV104" s="4"/>
      <c r="FF104" s="4"/>
    </row>
    <row r="105" spans="3:162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I105" s="4"/>
      <c r="AL105" s="4"/>
      <c r="AO105" s="4"/>
      <c r="AR105" s="4"/>
      <c r="AU105" s="4"/>
      <c r="AX105" s="4"/>
      <c r="BA105" s="4"/>
      <c r="BD105" s="4"/>
      <c r="BG105" s="4"/>
      <c r="BJ105" s="4"/>
      <c r="BM105" s="4"/>
      <c r="BP105" s="4"/>
      <c r="BS105" s="4"/>
      <c r="BV105" s="4"/>
      <c r="BY105" s="4"/>
      <c r="CB105" s="4"/>
      <c r="CE105" s="4"/>
      <c r="CH105" s="4"/>
      <c r="CK105" s="4"/>
      <c r="CN105" s="4"/>
      <c r="CQ105" s="4"/>
      <c r="CT105" s="4"/>
      <c r="CW105" s="4"/>
      <c r="CZ105" s="4"/>
      <c r="DC105" s="4"/>
      <c r="DF105" s="4"/>
      <c r="DI105" s="4"/>
      <c r="DL105" s="4"/>
      <c r="DO105" s="4"/>
      <c r="DR105" s="4"/>
      <c r="DU105" s="4"/>
      <c r="DX105" s="4"/>
      <c r="EA105" s="4"/>
      <c r="ED105" s="4"/>
      <c r="EE105" s="4"/>
      <c r="EF105" s="4"/>
      <c r="EG105" s="4"/>
      <c r="EJ105" s="4"/>
      <c r="EM105" s="4"/>
      <c r="EP105" s="4"/>
      <c r="ES105" s="4"/>
      <c r="EV105" s="4"/>
      <c r="FF105" s="4"/>
    </row>
    <row r="106" spans="3:162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I106" s="4"/>
      <c r="AL106" s="4"/>
      <c r="AO106" s="4"/>
      <c r="AR106" s="4"/>
      <c r="AU106" s="4"/>
      <c r="AX106" s="4"/>
      <c r="BA106" s="4"/>
      <c r="BD106" s="4"/>
      <c r="BG106" s="4"/>
      <c r="BJ106" s="4"/>
      <c r="BM106" s="4"/>
      <c r="BP106" s="4"/>
      <c r="BS106" s="4"/>
      <c r="BV106" s="4"/>
      <c r="BY106" s="4"/>
      <c r="CB106" s="4"/>
      <c r="CE106" s="4"/>
      <c r="CH106" s="4"/>
      <c r="CK106" s="4"/>
      <c r="CN106" s="4"/>
      <c r="CQ106" s="4"/>
      <c r="CT106" s="4"/>
      <c r="CW106" s="4"/>
      <c r="CZ106" s="4"/>
      <c r="DC106" s="4"/>
      <c r="DF106" s="4"/>
      <c r="DI106" s="4"/>
      <c r="DL106" s="4"/>
      <c r="DO106" s="4"/>
      <c r="DR106" s="4"/>
      <c r="DU106" s="4"/>
      <c r="DX106" s="4"/>
      <c r="EA106" s="4"/>
      <c r="ED106" s="4"/>
      <c r="EE106" s="4"/>
      <c r="EF106" s="4"/>
      <c r="EG106" s="4"/>
      <c r="EJ106" s="4"/>
      <c r="EM106" s="4"/>
      <c r="EP106" s="4"/>
      <c r="ES106" s="4"/>
      <c r="EV106" s="4"/>
      <c r="FF106" s="4"/>
    </row>
    <row r="107" spans="3:162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I107" s="4"/>
      <c r="AL107" s="4"/>
      <c r="AO107" s="4"/>
      <c r="AR107" s="4"/>
      <c r="AU107" s="4"/>
      <c r="AX107" s="4"/>
      <c r="BA107" s="4"/>
      <c r="BD107" s="4"/>
      <c r="BG107" s="4"/>
      <c r="BJ107" s="4"/>
      <c r="BM107" s="4"/>
      <c r="BP107" s="4"/>
      <c r="BS107" s="4"/>
      <c r="BV107" s="4"/>
      <c r="BY107" s="4"/>
      <c r="CB107" s="4"/>
      <c r="CE107" s="4"/>
      <c r="CH107" s="4"/>
      <c r="CK107" s="4"/>
      <c r="CN107" s="4"/>
      <c r="CQ107" s="4"/>
      <c r="CT107" s="4"/>
      <c r="CW107" s="4"/>
      <c r="CZ107" s="4"/>
      <c r="DC107" s="4"/>
      <c r="DF107" s="4"/>
      <c r="DI107" s="4"/>
      <c r="DL107" s="4"/>
      <c r="DO107" s="4"/>
      <c r="DR107" s="4"/>
      <c r="DU107" s="4"/>
      <c r="DX107" s="4"/>
      <c r="EA107" s="4"/>
      <c r="ED107" s="4"/>
      <c r="EE107" s="4"/>
      <c r="EF107" s="4"/>
      <c r="EG107" s="4"/>
      <c r="EJ107" s="4"/>
      <c r="EM107" s="4"/>
      <c r="EP107" s="4"/>
      <c r="ES107" s="4"/>
      <c r="EV107" s="4"/>
      <c r="FF107" s="4"/>
    </row>
    <row r="108" spans="3:162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I108" s="4"/>
      <c r="AL108" s="4"/>
      <c r="AO108" s="4"/>
      <c r="AR108" s="4"/>
      <c r="AU108" s="4"/>
      <c r="AX108" s="4"/>
      <c r="BA108" s="4"/>
      <c r="BD108" s="4"/>
      <c r="BG108" s="4"/>
      <c r="BJ108" s="4"/>
      <c r="BM108" s="4"/>
      <c r="BP108" s="4"/>
      <c r="BS108" s="4"/>
      <c r="BV108" s="4"/>
      <c r="BY108" s="4"/>
      <c r="CB108" s="4"/>
      <c r="CE108" s="4"/>
      <c r="CH108" s="4"/>
      <c r="CK108" s="4"/>
      <c r="CN108" s="4"/>
      <c r="CQ108" s="4"/>
      <c r="CT108" s="4"/>
      <c r="CW108" s="4"/>
      <c r="CZ108" s="4"/>
      <c r="DC108" s="4"/>
      <c r="DF108" s="4"/>
      <c r="DI108" s="4"/>
      <c r="DL108" s="4"/>
      <c r="DO108" s="4"/>
      <c r="DR108" s="4"/>
      <c r="DU108" s="4"/>
      <c r="DX108" s="4"/>
      <c r="EA108" s="4"/>
      <c r="ED108" s="4"/>
      <c r="EE108" s="4"/>
      <c r="EF108" s="4"/>
      <c r="EG108" s="4"/>
      <c r="EJ108" s="4"/>
      <c r="EM108" s="4"/>
      <c r="EP108" s="4"/>
      <c r="ES108" s="4"/>
      <c r="EV108" s="4"/>
      <c r="FF108" s="4"/>
    </row>
    <row r="109" spans="3:162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I109" s="4"/>
      <c r="AL109" s="4"/>
      <c r="AO109" s="4"/>
      <c r="AR109" s="4"/>
      <c r="AU109" s="4"/>
      <c r="AX109" s="4"/>
      <c r="BA109" s="4"/>
      <c r="BD109" s="4"/>
      <c r="BG109" s="4"/>
      <c r="BJ109" s="4"/>
      <c r="BM109" s="4"/>
      <c r="BP109" s="4"/>
      <c r="BS109" s="4"/>
      <c r="BV109" s="4"/>
      <c r="BY109" s="4"/>
      <c r="CB109" s="4"/>
      <c r="CE109" s="4"/>
      <c r="CH109" s="4"/>
      <c r="CK109" s="4"/>
      <c r="CN109" s="4"/>
      <c r="CQ109" s="4"/>
      <c r="CT109" s="4"/>
      <c r="CW109" s="4"/>
      <c r="CZ109" s="4"/>
      <c r="DC109" s="4"/>
      <c r="DF109" s="4"/>
      <c r="DI109" s="4"/>
      <c r="DL109" s="4"/>
      <c r="DO109" s="4"/>
      <c r="DR109" s="4"/>
      <c r="DU109" s="4"/>
      <c r="DX109" s="4"/>
      <c r="EA109" s="4"/>
      <c r="ED109" s="4"/>
      <c r="EE109" s="4"/>
      <c r="EF109" s="4"/>
      <c r="EG109" s="4"/>
      <c r="EJ109" s="4"/>
      <c r="EM109" s="4"/>
      <c r="EP109" s="4"/>
      <c r="ES109" s="4"/>
      <c r="EV109" s="4"/>
      <c r="FF109" s="4"/>
    </row>
    <row r="110" spans="3:162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I110" s="4"/>
      <c r="AL110" s="4"/>
      <c r="AO110" s="4"/>
      <c r="AR110" s="4"/>
      <c r="AU110" s="4"/>
      <c r="AX110" s="4"/>
      <c r="BA110" s="4"/>
      <c r="BD110" s="4"/>
      <c r="BG110" s="4"/>
      <c r="BJ110" s="4"/>
      <c r="BM110" s="4"/>
      <c r="BP110" s="4"/>
      <c r="BS110" s="4"/>
      <c r="BV110" s="4"/>
      <c r="BY110" s="4"/>
      <c r="CB110" s="4"/>
      <c r="CE110" s="4"/>
      <c r="CH110" s="4"/>
      <c r="CK110" s="4"/>
      <c r="CN110" s="4"/>
      <c r="CQ110" s="4"/>
      <c r="CT110" s="4"/>
      <c r="CW110" s="4"/>
      <c r="CZ110" s="4"/>
      <c r="DC110" s="4"/>
      <c r="DF110" s="4"/>
      <c r="DI110" s="4"/>
      <c r="DL110" s="4"/>
      <c r="DO110" s="4"/>
      <c r="DR110" s="4"/>
      <c r="DU110" s="4"/>
      <c r="DX110" s="4"/>
      <c r="EA110" s="4"/>
      <c r="ED110" s="4"/>
      <c r="EE110" s="4"/>
      <c r="EF110" s="4"/>
      <c r="EG110" s="4"/>
      <c r="EJ110" s="4"/>
      <c r="EM110" s="4"/>
      <c r="EP110" s="4"/>
      <c r="ES110" s="4"/>
      <c r="EV110" s="4"/>
      <c r="FF110" s="4"/>
    </row>
    <row r="111" spans="3:162">
      <c r="O111" s="4"/>
      <c r="P111" s="4"/>
      <c r="R111" s="4"/>
      <c r="S111" s="4"/>
    </row>
  </sheetData>
  <sheetProtection formatCells="0" formatColumns="0" formatRows="0" insertColumns="0" insertRows="0" insertHyperlinks="0" deleteColumns="0" deleteRows="0" sort="0" autoFilter="0" pivotTables="0"/>
  <mergeCells count="53">
    <mergeCell ref="ET3:EV3"/>
    <mergeCell ref="CI3:CK3"/>
    <mergeCell ref="CL3:CN3"/>
    <mergeCell ref="CO3:CQ3"/>
    <mergeCell ref="EZ3:FB3"/>
    <mergeCell ref="CR3:CT3"/>
    <mergeCell ref="CU3:CW3"/>
    <mergeCell ref="CX3:CZ3"/>
    <mergeCell ref="EW3:EY3"/>
    <mergeCell ref="DM3:DO3"/>
    <mergeCell ref="DP3:DR3"/>
    <mergeCell ref="DS3:DU3"/>
    <mergeCell ref="DV3:DX3"/>
    <mergeCell ref="DY3:EA3"/>
    <mergeCell ref="EK3:EM3"/>
    <mergeCell ref="EN3:EP3"/>
    <mergeCell ref="EQ3:ES3"/>
    <mergeCell ref="U3:W3"/>
    <mergeCell ref="X3:Z3"/>
    <mergeCell ref="AA3:AC3"/>
    <mergeCell ref="AG3:AI3"/>
    <mergeCell ref="AJ3:AL3"/>
    <mergeCell ref="AD3:AF3"/>
    <mergeCell ref="AM3:AO3"/>
    <mergeCell ref="AP3:AR3"/>
    <mergeCell ref="AS3:AU3"/>
    <mergeCell ref="AV3:AX3"/>
    <mergeCell ref="AY3:BA3"/>
    <mergeCell ref="BH3:BJ3"/>
    <mergeCell ref="BW3:BY3"/>
    <mergeCell ref="BZ3:CB3"/>
    <mergeCell ref="CC3:CE3"/>
    <mergeCell ref="CF3:CH3"/>
    <mergeCell ref="BK3:BM3"/>
    <mergeCell ref="BN3:BP3"/>
    <mergeCell ref="BQ3:BS3"/>
    <mergeCell ref="BT3:BV3"/>
    <mergeCell ref="FC3:FE3"/>
    <mergeCell ref="C3:E3"/>
    <mergeCell ref="F3:H3"/>
    <mergeCell ref="I3:K3"/>
    <mergeCell ref="R3:T3"/>
    <mergeCell ref="L3:N3"/>
    <mergeCell ref="O3:Q3"/>
    <mergeCell ref="BB3:BD3"/>
    <mergeCell ref="BE3:BG3"/>
    <mergeCell ref="EB3:ED3"/>
    <mergeCell ref="EE3:EG3"/>
    <mergeCell ref="EH3:EJ3"/>
    <mergeCell ref="DA3:DC3"/>
    <mergeCell ref="DD3:DF3"/>
    <mergeCell ref="DG3:DI3"/>
    <mergeCell ref="DJ3:D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F26C6-75D3-4295-9676-6E37B62EADF7}">
  <dimension ref="A1:D33"/>
  <sheetViews>
    <sheetView topLeftCell="A16" workbookViewId="0">
      <selection activeCell="D25" sqref="D25"/>
    </sheetView>
  </sheetViews>
  <sheetFormatPr defaultRowHeight="14.45"/>
  <cols>
    <col min="1" max="1" width="27.42578125" bestFit="1" customWidth="1"/>
    <col min="2" max="2" width="65.7109375" bestFit="1" customWidth="1"/>
    <col min="3" max="4" width="11.28515625" bestFit="1" customWidth="1"/>
  </cols>
  <sheetData>
    <row r="1" spans="1:4" ht="23.45">
      <c r="A1" s="51" t="s">
        <v>0</v>
      </c>
      <c r="B1" s="31" t="s">
        <v>100</v>
      </c>
      <c r="C1" s="2"/>
      <c r="D1" s="2"/>
    </row>
    <row r="2" spans="1:4" ht="21">
      <c r="A2" s="52" t="s">
        <v>2</v>
      </c>
      <c r="B2" s="32"/>
      <c r="C2" s="3"/>
      <c r="D2" s="3"/>
    </row>
    <row r="3" spans="1:4" ht="18.600000000000001">
      <c r="A3" s="53"/>
      <c r="C3" s="4"/>
      <c r="D3" s="4"/>
    </row>
    <row r="4" spans="1:4">
      <c r="A4" t="s">
        <v>4</v>
      </c>
      <c r="B4" t="s">
        <v>5</v>
      </c>
      <c r="C4" s="4" t="s">
        <v>6</v>
      </c>
      <c r="D4" s="4" t="s">
        <v>7</v>
      </c>
    </row>
    <row r="5" spans="1:4">
      <c r="A5" s="56" t="s">
        <v>9</v>
      </c>
      <c r="B5" s="56" t="s">
        <v>10</v>
      </c>
      <c r="C5" s="57">
        <v>0</v>
      </c>
      <c r="D5" s="57">
        <v>132193.34</v>
      </c>
    </row>
    <row r="6" spans="1:4">
      <c r="A6" t="s">
        <v>13</v>
      </c>
      <c r="B6" t="s">
        <v>14</v>
      </c>
      <c r="C6" s="5">
        <v>0</v>
      </c>
      <c r="D6" s="5">
        <v>132193.34</v>
      </c>
    </row>
    <row r="7" spans="1:4">
      <c r="A7" s="56" t="s">
        <v>15</v>
      </c>
      <c r="B7" s="56" t="s">
        <v>16</v>
      </c>
      <c r="C7" s="57">
        <v>0</v>
      </c>
      <c r="D7" s="57">
        <v>9921.2900000000009</v>
      </c>
    </row>
    <row r="8" spans="1:4">
      <c r="A8" t="s">
        <v>17</v>
      </c>
      <c r="B8" t="s">
        <v>18</v>
      </c>
      <c r="C8" s="5">
        <v>0</v>
      </c>
      <c r="D8" s="5">
        <v>55.73</v>
      </c>
    </row>
    <row r="9" spans="1:4">
      <c r="A9" t="s">
        <v>19</v>
      </c>
      <c r="B9" t="s">
        <v>20</v>
      </c>
      <c r="C9" s="5">
        <v>0</v>
      </c>
      <c r="D9" s="5">
        <v>9865.56</v>
      </c>
    </row>
    <row r="10" spans="1:4">
      <c r="A10" s="56" t="s">
        <v>31</v>
      </c>
      <c r="B10" s="56" t="s">
        <v>32</v>
      </c>
      <c r="C10" s="57">
        <v>1343198.7</v>
      </c>
      <c r="D10" s="57">
        <v>0</v>
      </c>
    </row>
    <row r="11" spans="1:4">
      <c r="A11" t="s">
        <v>33</v>
      </c>
      <c r="B11" t="s">
        <v>24</v>
      </c>
      <c r="C11" s="5">
        <v>187.78</v>
      </c>
      <c r="D11" s="5">
        <v>0</v>
      </c>
    </row>
    <row r="12" spans="1:4">
      <c r="A12" t="s">
        <v>34</v>
      </c>
      <c r="B12" t="s">
        <v>26</v>
      </c>
      <c r="C12" s="5">
        <v>19736.88</v>
      </c>
      <c r="D12" s="5">
        <v>0</v>
      </c>
    </row>
    <row r="13" spans="1:4">
      <c r="A13" t="s">
        <v>35</v>
      </c>
      <c r="B13" t="s">
        <v>36</v>
      </c>
      <c r="C13" s="5">
        <v>45000</v>
      </c>
      <c r="D13" s="5">
        <v>0</v>
      </c>
    </row>
    <row r="14" spans="1:4">
      <c r="A14" t="s">
        <v>41</v>
      </c>
      <c r="B14" t="s">
        <v>42</v>
      </c>
      <c r="C14" s="5">
        <v>303</v>
      </c>
      <c r="D14" s="5">
        <v>0</v>
      </c>
    </row>
    <row r="15" spans="1:4">
      <c r="A15" t="s">
        <v>53</v>
      </c>
      <c r="B15" t="s">
        <v>54</v>
      </c>
      <c r="C15" s="5">
        <v>28750</v>
      </c>
      <c r="D15" s="5">
        <v>0</v>
      </c>
    </row>
    <row r="16" spans="1:4">
      <c r="A16" t="s">
        <v>55</v>
      </c>
      <c r="B16" t="s">
        <v>56</v>
      </c>
      <c r="C16" s="5">
        <v>479551.04</v>
      </c>
      <c r="D16" s="5">
        <v>0</v>
      </c>
    </row>
    <row r="17" spans="1:4">
      <c r="A17" t="s">
        <v>67</v>
      </c>
      <c r="B17" t="s">
        <v>68</v>
      </c>
      <c r="C17" s="5">
        <v>769670</v>
      </c>
      <c r="D17" s="5">
        <v>0</v>
      </c>
    </row>
    <row r="18" spans="1:4">
      <c r="B18" s="54" t="s">
        <v>101</v>
      </c>
      <c r="C18" s="5">
        <v>0</v>
      </c>
      <c r="D18" s="55">
        <v>1201084.07</v>
      </c>
    </row>
    <row r="19" spans="1:4">
      <c r="C19" s="5">
        <v>1343198.7</v>
      </c>
      <c r="D19" s="5">
        <v>1343198.7</v>
      </c>
    </row>
    <row r="20" spans="1:4">
      <c r="C20" s="4"/>
      <c r="D20" s="4"/>
    </row>
    <row r="21" spans="1:4">
      <c r="B21" s="54" t="s">
        <v>101</v>
      </c>
      <c r="C21" s="55">
        <v>1201084.07</v>
      </c>
      <c r="D21" s="5">
        <v>0</v>
      </c>
    </row>
    <row r="22" spans="1:4">
      <c r="A22" s="56" t="s">
        <v>70</v>
      </c>
      <c r="B22" s="56" t="s">
        <v>71</v>
      </c>
      <c r="C22" s="57">
        <v>0</v>
      </c>
      <c r="D22" s="57">
        <v>2476732.2200000002</v>
      </c>
    </row>
    <row r="23" spans="1:4">
      <c r="A23" t="s">
        <v>72</v>
      </c>
      <c r="B23" t="s">
        <v>73</v>
      </c>
      <c r="C23" s="5">
        <v>0</v>
      </c>
      <c r="D23" s="5">
        <v>2476732.2200000002</v>
      </c>
    </row>
    <row r="24" spans="1:4">
      <c r="A24" s="56" t="s">
        <v>74</v>
      </c>
      <c r="B24" s="56" t="s">
        <v>75</v>
      </c>
      <c r="C24" s="57">
        <v>0</v>
      </c>
      <c r="D24" s="57">
        <v>1204751</v>
      </c>
    </row>
    <row r="25" spans="1:4">
      <c r="A25" t="s">
        <v>76</v>
      </c>
      <c r="B25" t="s">
        <v>77</v>
      </c>
      <c r="C25" s="5">
        <v>0</v>
      </c>
      <c r="D25" s="5">
        <v>295951</v>
      </c>
    </row>
    <row r="26" spans="1:4">
      <c r="A26" t="s">
        <v>78</v>
      </c>
      <c r="B26" t="s">
        <v>79</v>
      </c>
      <c r="C26" s="5">
        <v>0</v>
      </c>
      <c r="D26" s="5">
        <v>138800</v>
      </c>
    </row>
    <row r="27" spans="1:4">
      <c r="A27" t="s">
        <v>80</v>
      </c>
      <c r="B27" t="s">
        <v>81</v>
      </c>
      <c r="C27" s="5">
        <v>0</v>
      </c>
      <c r="D27" s="5">
        <v>770000</v>
      </c>
    </row>
    <row r="28" spans="1:4">
      <c r="A28" s="56" t="s">
        <v>86</v>
      </c>
      <c r="B28" s="56" t="s">
        <v>87</v>
      </c>
      <c r="C28" s="57">
        <v>2480399.15</v>
      </c>
      <c r="D28" s="57">
        <v>0</v>
      </c>
    </row>
    <row r="29" spans="1:4">
      <c r="A29" t="s">
        <v>88</v>
      </c>
      <c r="B29" t="s">
        <v>89</v>
      </c>
      <c r="C29" s="5">
        <v>191806.54</v>
      </c>
      <c r="D29" s="5">
        <v>0</v>
      </c>
    </row>
    <row r="30" spans="1:4">
      <c r="A30" t="s">
        <v>90</v>
      </c>
      <c r="B30" t="s">
        <v>91</v>
      </c>
      <c r="C30" s="5">
        <v>1617730.36</v>
      </c>
      <c r="D30" s="5">
        <v>0</v>
      </c>
    </row>
    <row r="31" spans="1:4">
      <c r="A31" t="s">
        <v>92</v>
      </c>
      <c r="B31" t="s">
        <v>93</v>
      </c>
      <c r="C31" s="5">
        <v>2888.62</v>
      </c>
      <c r="D31" s="5">
        <v>0</v>
      </c>
    </row>
    <row r="32" spans="1:4">
      <c r="A32" t="s">
        <v>94</v>
      </c>
      <c r="B32" t="s">
        <v>95</v>
      </c>
      <c r="C32" s="5">
        <v>667973.63</v>
      </c>
      <c r="D32" s="5">
        <v>0</v>
      </c>
    </row>
    <row r="33" spans="3:4">
      <c r="C33" s="5">
        <v>3681483.22</v>
      </c>
      <c r="D33" s="5">
        <v>3681483.22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0909A-2E1C-4E1F-8FC5-6396013721FE}">
  <dimension ref="A1:W200"/>
  <sheetViews>
    <sheetView topLeftCell="A20" workbookViewId="0">
      <selection activeCell="G27" sqref="G27"/>
    </sheetView>
  </sheetViews>
  <sheetFormatPr defaultRowHeight="14.45"/>
  <cols>
    <col min="1" max="1" width="20" customWidth="1"/>
    <col min="2" max="2" width="35" customWidth="1"/>
    <col min="3" max="4" width="15" customWidth="1"/>
    <col min="7" max="7" width="11.28515625" bestFit="1" customWidth="1"/>
  </cols>
  <sheetData>
    <row r="1" spans="1:23" ht="23.45">
      <c r="A1" s="38" t="s">
        <v>0</v>
      </c>
      <c r="B1" s="31" t="s">
        <v>102</v>
      </c>
      <c r="C1" s="2"/>
      <c r="D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1">
      <c r="A2" s="39" t="s">
        <v>2</v>
      </c>
      <c r="B2" s="32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8.600000000000001">
      <c r="A3" s="4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>
      <c r="A4" t="s">
        <v>4</v>
      </c>
      <c r="B4" t="s">
        <v>5</v>
      </c>
      <c r="C4" s="4" t="s">
        <v>6</v>
      </c>
      <c r="D4" s="4" t="s">
        <v>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>
      <c r="A5" s="7" t="s">
        <v>9</v>
      </c>
      <c r="B5" s="7" t="s">
        <v>10</v>
      </c>
      <c r="C5" s="8">
        <v>0</v>
      </c>
      <c r="D5" s="8">
        <v>285499.34000000003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>
      <c r="A6" t="s">
        <v>11</v>
      </c>
      <c r="B6" t="s">
        <v>12</v>
      </c>
      <c r="C6" s="5">
        <v>0</v>
      </c>
      <c r="D6" s="5">
        <v>8400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>
      <c r="A7" t="s">
        <v>13</v>
      </c>
      <c r="B7" t="s">
        <v>14</v>
      </c>
      <c r="C7" s="5">
        <v>0</v>
      </c>
      <c r="D7" s="5">
        <v>277099.34000000003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>
      <c r="A8" s="7" t="s">
        <v>15</v>
      </c>
      <c r="B8" s="7" t="s">
        <v>16</v>
      </c>
      <c r="C8" s="8">
        <v>0</v>
      </c>
      <c r="D8" s="8">
        <v>10739.44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>
      <c r="A9" t="s">
        <v>17</v>
      </c>
      <c r="B9" t="s">
        <v>18</v>
      </c>
      <c r="C9" s="5">
        <v>0</v>
      </c>
      <c r="D9" s="5">
        <v>103.88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>
      <c r="A10" t="s">
        <v>19</v>
      </c>
      <c r="B10" t="s">
        <v>20</v>
      </c>
      <c r="C10" s="5">
        <v>0</v>
      </c>
      <c r="D10" s="5">
        <v>10635.56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>
      <c r="A11" s="7" t="s">
        <v>31</v>
      </c>
      <c r="B11" s="7" t="s">
        <v>32</v>
      </c>
      <c r="C11" s="8">
        <v>1429135.21</v>
      </c>
      <c r="D11" s="8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>
      <c r="A12" t="s">
        <v>33</v>
      </c>
      <c r="B12" t="s">
        <v>24</v>
      </c>
      <c r="C12" s="5">
        <v>124.79</v>
      </c>
      <c r="D12" s="5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>
      <c r="A13" t="s">
        <v>34</v>
      </c>
      <c r="B13" t="s">
        <v>26</v>
      </c>
      <c r="C13" s="5">
        <v>22351.48</v>
      </c>
      <c r="D13" s="5"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>
      <c r="A14" t="s">
        <v>35</v>
      </c>
      <c r="B14" t="s">
        <v>36</v>
      </c>
      <c r="C14" s="5">
        <v>45000</v>
      </c>
      <c r="D14" s="5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>
      <c r="A15" t="s">
        <v>41</v>
      </c>
      <c r="B15" t="s">
        <v>42</v>
      </c>
      <c r="C15" s="5">
        <v>263</v>
      </c>
      <c r="D15" s="5"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>
      <c r="A16" t="s">
        <v>55</v>
      </c>
      <c r="B16" t="s">
        <v>56</v>
      </c>
      <c r="C16" s="5">
        <v>878495.94</v>
      </c>
      <c r="D16" s="5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>
      <c r="A17" t="s">
        <v>57</v>
      </c>
      <c r="B17" t="s">
        <v>58</v>
      </c>
      <c r="C17" s="5">
        <v>482900</v>
      </c>
      <c r="D17" s="5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>
      <c r="B18" s="33" t="s">
        <v>101</v>
      </c>
      <c r="C18" s="5">
        <v>0</v>
      </c>
      <c r="D18" s="9">
        <v>1132896.43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>
      <c r="C19" s="5">
        <v>1429135.21</v>
      </c>
      <c r="D19" s="5">
        <v>1429135.21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>
      <c r="B21" s="33" t="s">
        <v>101</v>
      </c>
      <c r="C21" s="9">
        <v>1132896.43</v>
      </c>
      <c r="D21" s="5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7" t="s">
        <v>70</v>
      </c>
      <c r="B22" s="7" t="s">
        <v>71</v>
      </c>
      <c r="C22" s="8">
        <v>0</v>
      </c>
      <c r="D22" s="8">
        <v>3609628.65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>
      <c r="A23" t="s">
        <v>72</v>
      </c>
      <c r="B23" t="s">
        <v>73</v>
      </c>
      <c r="C23" s="5">
        <v>0</v>
      </c>
      <c r="D23" s="5">
        <v>3609628.65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>
      <c r="A24" s="7" t="s">
        <v>74</v>
      </c>
      <c r="B24" s="7" t="s">
        <v>75</v>
      </c>
      <c r="C24" s="8">
        <v>0</v>
      </c>
      <c r="D24" s="8">
        <v>431811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>
      <c r="A25" t="s">
        <v>76</v>
      </c>
      <c r="B25" t="s">
        <v>77</v>
      </c>
      <c r="C25" s="5">
        <v>0</v>
      </c>
      <c r="D25" s="5">
        <v>293011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>
      <c r="A26" t="s">
        <v>78</v>
      </c>
      <c r="B26" t="s">
        <v>79</v>
      </c>
      <c r="C26" s="5">
        <v>0</v>
      </c>
      <c r="D26" s="5">
        <v>138800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>
      <c r="A27" s="7" t="s">
        <v>86</v>
      </c>
      <c r="B27" s="7" t="s">
        <v>87</v>
      </c>
      <c r="C27" s="8">
        <v>2908543.22</v>
      </c>
      <c r="D27" s="8">
        <v>0</v>
      </c>
      <c r="E27" s="4"/>
      <c r="F27" s="4"/>
      <c r="G27" s="5">
        <f>+C27-D24</f>
        <v>2476732.2200000002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>
      <c r="A28" t="s">
        <v>88</v>
      </c>
      <c r="B28" t="s">
        <v>89</v>
      </c>
      <c r="C28" s="5">
        <v>29792.17</v>
      </c>
      <c r="D28" s="5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>
      <c r="A29" t="s">
        <v>90</v>
      </c>
      <c r="B29" t="s">
        <v>91</v>
      </c>
      <c r="C29" s="5">
        <v>1613222.18</v>
      </c>
      <c r="D29" s="5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>
      <c r="A30" t="s">
        <v>92</v>
      </c>
      <c r="B30" t="s">
        <v>93</v>
      </c>
      <c r="C30" s="5">
        <v>599240.91</v>
      </c>
      <c r="D30" s="5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>
      <c r="A31" t="s">
        <v>94</v>
      </c>
      <c r="B31" t="s">
        <v>95</v>
      </c>
      <c r="C31" s="5">
        <v>666287.96</v>
      </c>
      <c r="D31" s="5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>
      <c r="C32" s="5">
        <v>4041439.65</v>
      </c>
      <c r="D32" s="5">
        <v>4041439.65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3:23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3:23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3:23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3:23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3:23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3:23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3:23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3:23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3:23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3:23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3:23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3:23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3:23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3:23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3:23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3:23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3:23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3:23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3:23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3:23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3:23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3:23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3:23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3:23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3:23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3:23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3:23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3:23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3:23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3:23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3:23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3:23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3:23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3:23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3:23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3:23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3:23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3:23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3:23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3:23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3:23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3:23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3:23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3:23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3:23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3:23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3:23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3:23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3:23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3:23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3:23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3:23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3:23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3:23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3:23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3:23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3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3:23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3:23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3:23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3:23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3:23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3:23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3:23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3:23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3:23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3:23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3:23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3:23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3:23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3:23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3:23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3:23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3:23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3:23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3:23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3:23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3:23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3:23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3:23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3:23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3:23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3:23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3:23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3:23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3:23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3:23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3:23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3:23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3:23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3:23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3:23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3:23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3:23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3:23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3:23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3:23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3:23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3:23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3:23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3:23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3:23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3:23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3:23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3:23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3:23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3:23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3:23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3:23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3:23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3:23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3:23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3:23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3:23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3:23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3:23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3:23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3:23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3:23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3:23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3:23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3:23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3:23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3:23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3:23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3:23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3:23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3:23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3:23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3:23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3:23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3:23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3:23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3:23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3:23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3:23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3:23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3:23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3:23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3:23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3:23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3:23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3:23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3:23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3:23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3:23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3:23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3:23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3:23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3:23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3:23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3:23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3:23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3:23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3:23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3:23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3:23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3:23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3:23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3:23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3:23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3:23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3:23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3:23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3:23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3:23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3:23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E4E44-F425-4AA5-A4A2-8055DB93B779}">
  <dimension ref="A1:W200"/>
  <sheetViews>
    <sheetView workbookViewId="0">
      <selection activeCell="C32" sqref="C32:D32"/>
    </sheetView>
  </sheetViews>
  <sheetFormatPr defaultRowHeight="14.45"/>
  <cols>
    <col min="2" max="2" width="43.42578125" bestFit="1" customWidth="1"/>
    <col min="3" max="4" width="11.28515625" bestFit="1" customWidth="1"/>
  </cols>
  <sheetData>
    <row r="1" spans="1:23" ht="23.45">
      <c r="A1" s="23" t="s">
        <v>0</v>
      </c>
      <c r="B1" s="22" t="s">
        <v>103</v>
      </c>
      <c r="C1" s="27"/>
      <c r="D1" s="2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21">
      <c r="A2" s="25" t="s">
        <v>2</v>
      </c>
      <c r="B2" s="24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18.600000000000001">
      <c r="A3" s="26"/>
      <c r="B3" s="21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>
      <c r="A4" s="21" t="s">
        <v>4</v>
      </c>
      <c r="B4" s="21" t="s">
        <v>5</v>
      </c>
      <c r="C4" s="29" t="s">
        <v>6</v>
      </c>
      <c r="D4" s="29" t="s">
        <v>7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>
      <c r="A5" s="41" t="s">
        <v>9</v>
      </c>
      <c r="B5" s="41" t="s">
        <v>10</v>
      </c>
      <c r="C5" s="42">
        <v>0</v>
      </c>
      <c r="D5" s="42">
        <v>263735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>
      <c r="A6" s="21" t="s">
        <v>13</v>
      </c>
      <c r="B6" s="21" t="s">
        <v>14</v>
      </c>
      <c r="C6" s="30">
        <v>0</v>
      </c>
      <c r="D6" s="30">
        <v>263735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>
      <c r="A7" s="41" t="s">
        <v>15</v>
      </c>
      <c r="B7" s="41" t="s">
        <v>16</v>
      </c>
      <c r="C7" s="42">
        <v>0</v>
      </c>
      <c r="D7" s="42">
        <v>16115.9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>
      <c r="A8" s="21" t="s">
        <v>17</v>
      </c>
      <c r="B8" s="21" t="s">
        <v>18</v>
      </c>
      <c r="C8" s="30">
        <v>0</v>
      </c>
      <c r="D8" s="30">
        <v>90.38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>
      <c r="A9" s="21" t="s">
        <v>19</v>
      </c>
      <c r="B9" s="21" t="s">
        <v>20</v>
      </c>
      <c r="C9" s="30">
        <v>0</v>
      </c>
      <c r="D9" s="30">
        <v>16025.52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>
      <c r="A10" s="41" t="s">
        <v>31</v>
      </c>
      <c r="B10" s="41" t="s">
        <v>32</v>
      </c>
      <c r="C10" s="42">
        <v>812610.21</v>
      </c>
      <c r="D10" s="42">
        <v>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>
      <c r="A11" s="21" t="s">
        <v>33</v>
      </c>
      <c r="B11" s="21" t="s">
        <v>24</v>
      </c>
      <c r="C11" s="30">
        <v>177.4</v>
      </c>
      <c r="D11" s="30"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>
      <c r="A12" s="21" t="s">
        <v>34</v>
      </c>
      <c r="B12" s="21" t="s">
        <v>26</v>
      </c>
      <c r="C12" s="30">
        <v>204374</v>
      </c>
      <c r="D12" s="30">
        <v>0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>
      <c r="A13" s="21" t="s">
        <v>35</v>
      </c>
      <c r="B13" s="21" t="s">
        <v>36</v>
      </c>
      <c r="C13" s="30">
        <v>45000</v>
      </c>
      <c r="D13" s="30">
        <v>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>
      <c r="A14" s="21" t="s">
        <v>37</v>
      </c>
      <c r="B14" s="21" t="s">
        <v>38</v>
      </c>
      <c r="C14" s="30">
        <v>115000</v>
      </c>
      <c r="D14" s="30"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>
      <c r="A15" s="21" t="s">
        <v>41</v>
      </c>
      <c r="B15" s="21" t="s">
        <v>42</v>
      </c>
      <c r="C15" s="30">
        <v>263</v>
      </c>
      <c r="D15" s="30">
        <v>0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>
      <c r="A16" s="21" t="s">
        <v>55</v>
      </c>
      <c r="B16" s="21" t="s">
        <v>56</v>
      </c>
      <c r="C16" s="30">
        <v>224366.68</v>
      </c>
      <c r="D16" s="30">
        <v>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>
      <c r="A17" s="21" t="s">
        <v>59</v>
      </c>
      <c r="B17" s="21" t="s">
        <v>60</v>
      </c>
      <c r="C17" s="30">
        <v>211929.13</v>
      </c>
      <c r="D17" s="30"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>
      <c r="A18" s="21" t="s">
        <v>65</v>
      </c>
      <c r="B18" s="21" t="s">
        <v>66</v>
      </c>
      <c r="C18" s="30">
        <v>11500</v>
      </c>
      <c r="D18" s="30"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>
      <c r="A19" s="21"/>
      <c r="B19" s="43" t="s">
        <v>101</v>
      </c>
      <c r="C19" s="30">
        <v>0</v>
      </c>
      <c r="D19" s="44">
        <v>532759.31000000006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>
      <c r="A20" s="21"/>
      <c r="B20" s="21"/>
      <c r="C20" s="30">
        <v>812610.21</v>
      </c>
      <c r="D20" s="30">
        <v>812610.21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>
      <c r="A21" s="21"/>
      <c r="B21" s="21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>
      <c r="A22" s="21"/>
      <c r="B22" s="43" t="s">
        <v>101</v>
      </c>
      <c r="C22" s="44">
        <v>532759.31000000006</v>
      </c>
      <c r="D22" s="30"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>
      <c r="A23" s="41" t="s">
        <v>70</v>
      </c>
      <c r="B23" s="41" t="s">
        <v>71</v>
      </c>
      <c r="C23" s="42">
        <v>0</v>
      </c>
      <c r="D23" s="42">
        <v>4153887.96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>
      <c r="A24" s="21" t="s">
        <v>72</v>
      </c>
      <c r="B24" s="21" t="s">
        <v>73</v>
      </c>
      <c r="C24" s="30">
        <v>0</v>
      </c>
      <c r="D24" s="30">
        <v>4153887.96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>
      <c r="A25" s="41" t="s">
        <v>74</v>
      </c>
      <c r="B25" s="41" t="s">
        <v>75</v>
      </c>
      <c r="C25" s="42">
        <v>0</v>
      </c>
      <c r="D25" s="42">
        <v>407851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>
      <c r="A26" s="21" t="s">
        <v>76</v>
      </c>
      <c r="B26" s="21" t="s">
        <v>77</v>
      </c>
      <c r="C26" s="30">
        <v>0</v>
      </c>
      <c r="D26" s="30">
        <v>291551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>
      <c r="A27" s="21" t="s">
        <v>78</v>
      </c>
      <c r="B27" s="21" t="s">
        <v>79</v>
      </c>
      <c r="C27" s="30">
        <v>0</v>
      </c>
      <c r="D27" s="30">
        <v>116300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>
      <c r="A28" s="41" t="s">
        <v>82</v>
      </c>
      <c r="B28" s="41" t="s">
        <v>83</v>
      </c>
      <c r="C28" s="42">
        <v>0</v>
      </c>
      <c r="D28" s="42">
        <v>400000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>
      <c r="A29" s="21" t="s">
        <v>84</v>
      </c>
      <c r="B29" s="21" t="s">
        <v>85</v>
      </c>
      <c r="C29" s="30">
        <v>0</v>
      </c>
      <c r="D29" s="30">
        <v>400000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>
      <c r="A30" s="41" t="s">
        <v>86</v>
      </c>
      <c r="B30" s="41" t="s">
        <v>87</v>
      </c>
      <c r="C30" s="42">
        <v>4428979.6500000004</v>
      </c>
      <c r="D30" s="42">
        <v>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>
      <c r="A31" s="21" t="s">
        <v>88</v>
      </c>
      <c r="B31" s="21" t="s">
        <v>89</v>
      </c>
      <c r="C31" s="30">
        <v>260840.16</v>
      </c>
      <c r="D31" s="30">
        <v>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>
      <c r="A32" s="21" t="s">
        <v>90</v>
      </c>
      <c r="B32" s="21" t="s">
        <v>91</v>
      </c>
      <c r="C32" s="30">
        <v>1608713.38</v>
      </c>
      <c r="D32" s="30">
        <v>0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>
      <c r="A33" s="21" t="s">
        <v>92</v>
      </c>
      <c r="B33" s="21" t="s">
        <v>93</v>
      </c>
      <c r="C33" s="30">
        <v>1894819.53</v>
      </c>
      <c r="D33" s="30">
        <v>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>
      <c r="A34" s="21" t="s">
        <v>94</v>
      </c>
      <c r="B34" s="21" t="s">
        <v>95</v>
      </c>
      <c r="C34" s="30">
        <v>664606.57999999996</v>
      </c>
      <c r="D34" s="30">
        <v>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23">
      <c r="A35" s="21"/>
      <c r="B35" s="21"/>
      <c r="C35" s="30">
        <v>4961738.96</v>
      </c>
      <c r="D35" s="30">
        <v>4961738.96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>
      <c r="A36" s="21"/>
      <c r="B36" s="21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>
      <c r="A37" s="21"/>
      <c r="B37" s="21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3">
      <c r="A38" s="21"/>
      <c r="B38" s="21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>
      <c r="A39" s="21"/>
      <c r="B39" s="21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>
      <c r="A40" s="21"/>
      <c r="B40" s="21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3">
      <c r="A41" s="21"/>
      <c r="B41" s="21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1:23">
      <c r="A42" s="21"/>
      <c r="B42" s="21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1:23">
      <c r="A43" s="21"/>
      <c r="B43" s="21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1:23">
      <c r="A44" s="21"/>
      <c r="B44" s="21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1:23">
      <c r="A45" s="21"/>
      <c r="B45" s="21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1:23">
      <c r="A46" s="21"/>
      <c r="B46" s="21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1:23">
      <c r="A47" s="21"/>
      <c r="B47" s="21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1:23">
      <c r="A48" s="21"/>
      <c r="B48" s="21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3:23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3:23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3:23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3:23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3:23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3:23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3:23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3:23"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3:23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3:23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3:23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3:23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pans="3:23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3:23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3:23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3:23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3:23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3:23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3:23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3:23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3:23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3:23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3:23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3:23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3:23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3:23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3:23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3:23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3:23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3:23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3:23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3:23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3:23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3:23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3:23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3:23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3:23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3:23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3:23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3:23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3:23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3:23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3:23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3:23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3:23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3:23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3:23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</row>
    <row r="96" spans="3:23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 spans="3:23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</row>
    <row r="98" spans="3:23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</row>
    <row r="99" spans="3:23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 spans="3:23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3:23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3:23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3:23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3:23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3:23"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3:23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3:23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3:23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3:23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3:23"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  <row r="111" spans="3:23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</row>
    <row r="112" spans="3:23"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</row>
    <row r="113" spans="3:23"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</row>
    <row r="114" spans="3:23"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</row>
    <row r="115" spans="3:23"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</row>
    <row r="116" spans="3:23"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</row>
    <row r="117" spans="3:23"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</row>
    <row r="118" spans="3:23"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</row>
    <row r="119" spans="3:23"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</row>
    <row r="120" spans="3:23"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</row>
    <row r="121" spans="3:23"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</row>
    <row r="122" spans="3:23"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</row>
    <row r="123" spans="3:23"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</row>
    <row r="124" spans="3:23"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</row>
    <row r="125" spans="3:23"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</row>
    <row r="126" spans="3:23"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3:23"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3:23"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29" spans="3:23"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</row>
    <row r="130" spans="3:23"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  <row r="131" spans="3:23"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</row>
    <row r="132" spans="3:23"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</row>
    <row r="133" spans="3:23"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</row>
    <row r="134" spans="3:23"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</row>
    <row r="135" spans="3:23"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</row>
    <row r="136" spans="3:23"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</row>
    <row r="137" spans="3:23"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</row>
    <row r="138" spans="3:23"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</row>
    <row r="139" spans="3:23"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</row>
    <row r="140" spans="3:23"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</row>
    <row r="141" spans="3:23"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</row>
    <row r="142" spans="3:23"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</row>
    <row r="143" spans="3:23"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</row>
    <row r="144" spans="3:23"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</row>
    <row r="145" spans="3:23"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</row>
    <row r="146" spans="3:23"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</row>
    <row r="147" spans="3:23"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</row>
    <row r="148" spans="3:23"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</row>
    <row r="149" spans="3:23"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</row>
    <row r="150" spans="3:23"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</row>
    <row r="151" spans="3:23"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</row>
    <row r="152" spans="3:23"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</row>
    <row r="153" spans="3:23"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</row>
    <row r="154" spans="3:23"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</row>
    <row r="155" spans="3:23"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</row>
    <row r="156" spans="3:23"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</row>
    <row r="157" spans="3:23"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</row>
    <row r="158" spans="3:23"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</row>
    <row r="159" spans="3:23"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</row>
    <row r="160" spans="3:23"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</row>
    <row r="161" spans="3:23"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</row>
    <row r="162" spans="3:23"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</row>
    <row r="163" spans="3:23"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</row>
    <row r="164" spans="3:23"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</row>
    <row r="165" spans="3:23"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</row>
    <row r="166" spans="3:23"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</row>
    <row r="167" spans="3:23"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</row>
    <row r="168" spans="3:23"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</row>
    <row r="169" spans="3:23"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</row>
    <row r="170" spans="3:23"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</row>
    <row r="171" spans="3:23"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</row>
    <row r="172" spans="3:23"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</row>
    <row r="173" spans="3:23"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</row>
    <row r="174" spans="3:23"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</row>
    <row r="175" spans="3:23"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</row>
    <row r="176" spans="3:23"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</row>
    <row r="177" spans="3:23"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</row>
    <row r="178" spans="3:23"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</row>
    <row r="179" spans="3:23"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</row>
    <row r="180" spans="3:23"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</row>
    <row r="181" spans="3:23"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</row>
    <row r="182" spans="3:23"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</row>
    <row r="183" spans="3:23"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</row>
    <row r="184" spans="3:23"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</row>
    <row r="185" spans="3:23"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</row>
    <row r="186" spans="3:23"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</row>
    <row r="187" spans="3:23"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</row>
    <row r="188" spans="3:23"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</row>
    <row r="189" spans="3:23"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</row>
    <row r="190" spans="3:23"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</row>
    <row r="191" spans="3:23"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</row>
    <row r="192" spans="3:23"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</row>
    <row r="193" spans="3:23"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</row>
    <row r="194" spans="3:23"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</row>
    <row r="195" spans="3:23"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</row>
    <row r="196" spans="3:23"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</row>
    <row r="197" spans="3:23"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</row>
    <row r="198" spans="3:23"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</row>
    <row r="199" spans="3:23"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</row>
    <row r="200" spans="3:23"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40718-8E74-42C4-A3D8-2C38B3EF1321}">
  <dimension ref="A1:BF48"/>
  <sheetViews>
    <sheetView zoomScaleNormal="100" workbookViewId="0">
      <pane xSplit="2" ySplit="1" topLeftCell="BB14" activePane="bottomRight" state="frozen"/>
      <selection pane="bottomRight" activeCell="BC34" sqref="BC34"/>
      <selection pane="bottomLeft" activeCell="A2" sqref="A2"/>
      <selection pane="topRight" activeCell="C1" sqref="C1"/>
    </sheetView>
  </sheetViews>
  <sheetFormatPr defaultRowHeight="14.45"/>
  <cols>
    <col min="1" max="1" width="8.5703125" bestFit="1" customWidth="1"/>
    <col min="2" max="2" width="43.42578125" bestFit="1" customWidth="1"/>
    <col min="3" max="6" width="12.7109375" bestFit="1" customWidth="1"/>
    <col min="7" max="9" width="11.85546875" bestFit="1" customWidth="1"/>
    <col min="10" max="18" width="13.5703125" bestFit="1" customWidth="1"/>
    <col min="19" max="20" width="12.5703125" bestFit="1" customWidth="1"/>
    <col min="21" max="21" width="11.85546875" bestFit="1" customWidth="1"/>
    <col min="22" max="22" width="12.7109375" bestFit="1" customWidth="1"/>
    <col min="23" max="48" width="13.5703125" bestFit="1" customWidth="1"/>
    <col min="49" max="49" width="14.42578125" bestFit="1" customWidth="1"/>
    <col min="50" max="51" width="13.5703125" bestFit="1" customWidth="1"/>
    <col min="52" max="52" width="14.28515625" bestFit="1" customWidth="1"/>
    <col min="53" max="56" width="13.5703125" bestFit="1" customWidth="1"/>
  </cols>
  <sheetData>
    <row r="1" spans="1:58" s="12" customFormat="1">
      <c r="A1" s="36" t="s">
        <v>4</v>
      </c>
      <c r="B1" s="36" t="s">
        <v>5</v>
      </c>
      <c r="C1" s="45">
        <v>42948</v>
      </c>
      <c r="D1" s="46">
        <v>42979</v>
      </c>
      <c r="E1" s="46">
        <v>43009</v>
      </c>
      <c r="F1" s="45">
        <v>43040</v>
      </c>
      <c r="G1" s="46">
        <v>43070</v>
      </c>
      <c r="H1" s="46">
        <v>43101</v>
      </c>
      <c r="I1" s="45">
        <v>43132</v>
      </c>
      <c r="J1" s="46">
        <v>43160</v>
      </c>
      <c r="K1" s="46">
        <v>43191</v>
      </c>
      <c r="L1" s="45">
        <v>43221</v>
      </c>
      <c r="M1" s="46">
        <v>43252</v>
      </c>
      <c r="N1" s="46">
        <v>43282</v>
      </c>
      <c r="O1" s="45">
        <v>43313</v>
      </c>
      <c r="P1" s="46">
        <v>43344</v>
      </c>
      <c r="Q1" s="46">
        <v>43374</v>
      </c>
      <c r="R1" s="45">
        <v>43405</v>
      </c>
      <c r="S1" s="46">
        <v>43435</v>
      </c>
      <c r="T1" s="46">
        <v>43466</v>
      </c>
      <c r="U1" s="45">
        <v>43497</v>
      </c>
      <c r="V1" s="46">
        <v>43525</v>
      </c>
      <c r="W1" s="46">
        <v>43556</v>
      </c>
      <c r="X1" s="45">
        <v>43586</v>
      </c>
      <c r="Y1" s="46">
        <v>43617</v>
      </c>
      <c r="Z1" s="46">
        <v>43647</v>
      </c>
      <c r="AA1" s="45">
        <v>43678</v>
      </c>
      <c r="AB1" s="46">
        <v>43709</v>
      </c>
      <c r="AC1" s="46">
        <v>43739</v>
      </c>
      <c r="AD1" s="45">
        <v>43770</v>
      </c>
      <c r="AE1" s="46">
        <v>43800</v>
      </c>
      <c r="AF1" s="46">
        <v>43831</v>
      </c>
      <c r="AG1" s="45">
        <v>43862</v>
      </c>
      <c r="AH1" s="46">
        <v>43891</v>
      </c>
      <c r="AI1" s="46">
        <v>43922</v>
      </c>
      <c r="AJ1" s="45">
        <v>43952</v>
      </c>
      <c r="AK1" s="46">
        <v>43983</v>
      </c>
      <c r="AL1" s="46">
        <v>44013</v>
      </c>
      <c r="AM1" s="45">
        <v>44044</v>
      </c>
      <c r="AN1" s="46">
        <v>44075</v>
      </c>
      <c r="AO1" s="46">
        <v>44105</v>
      </c>
      <c r="AP1" s="45">
        <v>44136</v>
      </c>
      <c r="AQ1" s="46">
        <v>44166</v>
      </c>
      <c r="AR1" s="46">
        <v>44197</v>
      </c>
      <c r="AS1" s="45">
        <v>44228</v>
      </c>
      <c r="AT1" s="46">
        <v>44256</v>
      </c>
      <c r="AU1" s="46">
        <v>44287</v>
      </c>
      <c r="AV1" s="45">
        <v>44317</v>
      </c>
      <c r="AW1" s="46">
        <v>44348</v>
      </c>
      <c r="AX1" s="46">
        <v>44378</v>
      </c>
      <c r="AY1" s="45">
        <v>44409</v>
      </c>
      <c r="AZ1" s="46">
        <v>44440</v>
      </c>
      <c r="BA1" s="46">
        <v>44470</v>
      </c>
      <c r="BB1" s="46">
        <v>44501</v>
      </c>
      <c r="BC1" s="46">
        <v>44531</v>
      </c>
      <c r="BD1" s="46" t="s">
        <v>3</v>
      </c>
      <c r="BE1" s="46"/>
      <c r="BF1" s="46"/>
    </row>
    <row r="2" spans="1:58">
      <c r="A2" s="7" t="s">
        <v>9</v>
      </c>
      <c r="B2" s="7" t="s">
        <v>10</v>
      </c>
      <c r="C2" s="16">
        <v>-231400</v>
      </c>
      <c r="D2" s="16">
        <v>-190300</v>
      </c>
      <c r="E2" s="16">
        <v>-269870.2</v>
      </c>
      <c r="F2" s="16">
        <v>-150850</v>
      </c>
      <c r="G2" s="16">
        <v>-73500</v>
      </c>
      <c r="H2" s="16">
        <v>-35700</v>
      </c>
      <c r="I2" s="16">
        <v>-48300</v>
      </c>
      <c r="J2" s="16">
        <v>-86200</v>
      </c>
      <c r="K2" s="16">
        <v>-69300</v>
      </c>
      <c r="L2" s="16">
        <v>-16400</v>
      </c>
      <c r="M2" s="16">
        <v>-8400</v>
      </c>
      <c r="N2" s="16">
        <v>-16800</v>
      </c>
      <c r="O2" s="16">
        <v>-76550</v>
      </c>
      <c r="P2" s="16">
        <v>-10500</v>
      </c>
      <c r="Q2" s="16">
        <v>-4200</v>
      </c>
      <c r="R2" s="16">
        <v>-33500</v>
      </c>
      <c r="S2" s="16">
        <v>-5650</v>
      </c>
      <c r="T2" s="16">
        <v>-19900</v>
      </c>
      <c r="U2" s="16">
        <v>0</v>
      </c>
      <c r="V2" s="16">
        <v>-361830</v>
      </c>
      <c r="W2" s="16">
        <v>-281580.33</v>
      </c>
      <c r="X2" s="16">
        <v>-215230</v>
      </c>
      <c r="Y2" s="16">
        <v>-477967.33</v>
      </c>
      <c r="Z2" s="16">
        <v>-423399.33</v>
      </c>
      <c r="AA2" s="16">
        <v>-234300</v>
      </c>
      <c r="AB2" s="16">
        <v>-97266</v>
      </c>
      <c r="AC2" s="16">
        <v>-82918</v>
      </c>
      <c r="AD2" s="16">
        <v>-61300</v>
      </c>
      <c r="AE2" s="16">
        <v>-24500</v>
      </c>
      <c r="AF2" s="16">
        <v>-13500</v>
      </c>
      <c r="AG2" s="16">
        <v>-5900</v>
      </c>
      <c r="AH2" s="16">
        <v>0</v>
      </c>
      <c r="AI2" s="16">
        <v>0</v>
      </c>
      <c r="AJ2" s="16">
        <v>0</v>
      </c>
      <c r="AK2" s="16">
        <v>0</v>
      </c>
      <c r="AL2" s="16">
        <v>-13100</v>
      </c>
      <c r="AM2" s="16">
        <v>0</v>
      </c>
      <c r="AN2" s="16">
        <v>-11000</v>
      </c>
      <c r="AO2" s="16">
        <v>-238617</v>
      </c>
      <c r="AP2" s="16">
        <v>-262000</v>
      </c>
      <c r="AQ2" s="16">
        <v>-290633</v>
      </c>
      <c r="AR2" s="16">
        <v>-41480</v>
      </c>
      <c r="AS2" s="16">
        <v>-36730</v>
      </c>
      <c r="AT2" s="16">
        <v>-365100</v>
      </c>
      <c r="AU2" s="16">
        <v>-950453.33</v>
      </c>
      <c r="AV2" s="16">
        <v>-498409.99</v>
      </c>
      <c r="AW2" s="16">
        <v>-1077666.26</v>
      </c>
      <c r="AX2" s="16">
        <v>-603563.01</v>
      </c>
      <c r="AY2" s="16">
        <v>-280963.68</v>
      </c>
      <c r="AZ2" s="16">
        <v>-204297</v>
      </c>
      <c r="BA2" s="16">
        <v>-252235</v>
      </c>
      <c r="BB2" s="16">
        <v>-285499.34000000003</v>
      </c>
      <c r="BC2" s="16">
        <v>-132193.34</v>
      </c>
      <c r="BD2" s="16">
        <v>-9170952.1400000006</v>
      </c>
    </row>
    <row r="3" spans="1:58">
      <c r="A3" t="s">
        <v>11</v>
      </c>
      <c r="B3" t="s">
        <v>12</v>
      </c>
      <c r="C3" s="17">
        <v>-231400</v>
      </c>
      <c r="D3" s="17">
        <v>-190300</v>
      </c>
      <c r="E3" s="17">
        <v>-269870.2</v>
      </c>
      <c r="F3" s="17">
        <v>-150850</v>
      </c>
      <c r="G3" s="17">
        <v>-73500</v>
      </c>
      <c r="H3" s="17">
        <v>-35700</v>
      </c>
      <c r="I3" s="17">
        <v>-48300</v>
      </c>
      <c r="J3" s="17">
        <v>-86200</v>
      </c>
      <c r="K3" s="17">
        <v>-69300</v>
      </c>
      <c r="L3" s="17">
        <v>-16400</v>
      </c>
      <c r="M3" s="17">
        <v>-8400</v>
      </c>
      <c r="N3" s="17">
        <v>-16800</v>
      </c>
      <c r="O3" s="17">
        <v>-76550</v>
      </c>
      <c r="P3" s="17">
        <v>-10500</v>
      </c>
      <c r="Q3" s="17">
        <v>-4200</v>
      </c>
      <c r="R3" s="17">
        <v>-33500</v>
      </c>
      <c r="S3" s="17">
        <v>-5650</v>
      </c>
      <c r="T3" s="17">
        <v>-19900</v>
      </c>
      <c r="U3" s="17">
        <v>0</v>
      </c>
      <c r="V3" s="17">
        <v>0</v>
      </c>
      <c r="W3" s="17">
        <v>0</v>
      </c>
      <c r="X3" s="17">
        <v>0</v>
      </c>
      <c r="Y3" s="17">
        <v>-6300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-2100</v>
      </c>
      <c r="AM3" s="17">
        <v>0</v>
      </c>
      <c r="AN3" s="17">
        <v>0</v>
      </c>
      <c r="AO3" s="17">
        <v>-2100</v>
      </c>
      <c r="AP3" s="17">
        <v>-4200</v>
      </c>
      <c r="AQ3" s="17">
        <v>2100</v>
      </c>
      <c r="AR3" s="17">
        <v>0</v>
      </c>
      <c r="AS3" s="17">
        <v>0</v>
      </c>
      <c r="AT3" s="17">
        <v>0</v>
      </c>
      <c r="AU3" s="17">
        <v>0</v>
      </c>
      <c r="AV3" s="17">
        <v>-2100</v>
      </c>
      <c r="AW3" s="17">
        <v>-4200</v>
      </c>
      <c r="AX3" s="17">
        <v>-6300</v>
      </c>
      <c r="AY3" s="17">
        <v>-2100</v>
      </c>
      <c r="AZ3" s="17">
        <v>-4200</v>
      </c>
      <c r="BA3" s="17">
        <v>0</v>
      </c>
      <c r="BB3" s="17">
        <v>-8400</v>
      </c>
      <c r="BC3" s="17">
        <v>0</v>
      </c>
      <c r="BD3" s="17">
        <v>-1387220.2</v>
      </c>
    </row>
    <row r="4" spans="1:58">
      <c r="A4" t="s">
        <v>13</v>
      </c>
      <c r="B4" t="s">
        <v>14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-361830</v>
      </c>
      <c r="W4" s="17">
        <v>-281580.33</v>
      </c>
      <c r="X4" s="17">
        <v>-215230</v>
      </c>
      <c r="Y4" s="17">
        <v>-471667.33</v>
      </c>
      <c r="Z4" s="17">
        <v>-423399.33</v>
      </c>
      <c r="AA4" s="17">
        <v>-234300</v>
      </c>
      <c r="AB4" s="17">
        <v>-97266</v>
      </c>
      <c r="AC4" s="17">
        <v>-82918</v>
      </c>
      <c r="AD4" s="17">
        <v>-61300</v>
      </c>
      <c r="AE4" s="17">
        <v>-24500</v>
      </c>
      <c r="AF4" s="17">
        <v>-13500</v>
      </c>
      <c r="AG4" s="17">
        <v>-5900</v>
      </c>
      <c r="AH4" s="17">
        <v>0</v>
      </c>
      <c r="AI4" s="17">
        <v>0</v>
      </c>
      <c r="AJ4" s="17">
        <v>0</v>
      </c>
      <c r="AK4" s="17">
        <v>0</v>
      </c>
      <c r="AL4" s="17">
        <v>-11000</v>
      </c>
      <c r="AM4" s="17">
        <v>0</v>
      </c>
      <c r="AN4" s="17">
        <v>-11000</v>
      </c>
      <c r="AO4" s="17">
        <v>-236517</v>
      </c>
      <c r="AP4" s="17">
        <v>-257800</v>
      </c>
      <c r="AQ4" s="17">
        <v>-292733</v>
      </c>
      <c r="AR4" s="17">
        <v>-41480</v>
      </c>
      <c r="AS4" s="17">
        <v>-36730</v>
      </c>
      <c r="AT4" s="17">
        <v>-365100</v>
      </c>
      <c r="AU4" s="17">
        <v>-950453.33</v>
      </c>
      <c r="AV4" s="17">
        <v>-496309.99</v>
      </c>
      <c r="AW4" s="17">
        <v>-1073466.26</v>
      </c>
      <c r="AX4" s="17">
        <v>-597263.01</v>
      </c>
      <c r="AY4" s="17">
        <v>-278863.68</v>
      </c>
      <c r="AZ4" s="17">
        <v>-200097</v>
      </c>
      <c r="BA4" s="17">
        <v>-252235</v>
      </c>
      <c r="BB4" s="17">
        <v>-277099.34000000003</v>
      </c>
      <c r="BC4" s="17">
        <v>-132193.34</v>
      </c>
      <c r="BD4" s="17">
        <v>-7783731.9399999995</v>
      </c>
    </row>
    <row r="5" spans="1:58">
      <c r="A5" s="7" t="s">
        <v>15</v>
      </c>
      <c r="B5" s="7" t="s">
        <v>16</v>
      </c>
      <c r="C5" s="16">
        <v>0</v>
      </c>
      <c r="D5" s="16">
        <v>0</v>
      </c>
      <c r="E5" s="16">
        <v>-272.57</v>
      </c>
      <c r="F5" s="16">
        <v>-2329.25</v>
      </c>
      <c r="G5" s="16">
        <v>-3484.58</v>
      </c>
      <c r="H5" s="16">
        <v>-4025.43</v>
      </c>
      <c r="I5" s="16">
        <v>-4190.21</v>
      </c>
      <c r="J5" s="16">
        <v>-4558.17</v>
      </c>
      <c r="K5" s="16">
        <v>-5318.37</v>
      </c>
      <c r="L5" s="16">
        <v>-5186.33</v>
      </c>
      <c r="M5" s="16">
        <v>-5912.49</v>
      </c>
      <c r="N5" s="16">
        <v>-5779.27</v>
      </c>
      <c r="O5" s="16">
        <v>-6063.82</v>
      </c>
      <c r="P5" s="16">
        <v>-6271.89</v>
      </c>
      <c r="Q5" s="16">
        <v>-6414.81</v>
      </c>
      <c r="R5" s="16">
        <v>-6873.73</v>
      </c>
      <c r="S5" s="16">
        <v>-7057.5</v>
      </c>
      <c r="T5" s="16">
        <v>-7200.42</v>
      </c>
      <c r="U5" s="16">
        <v>-5678.22</v>
      </c>
      <c r="V5" s="16">
        <v>-3702.8</v>
      </c>
      <c r="W5" s="16">
        <v>-3942.78</v>
      </c>
      <c r="X5" s="16">
        <v>-5257.03</v>
      </c>
      <c r="Y5" s="16">
        <v>-6209.67</v>
      </c>
      <c r="Z5" s="16">
        <v>-6043.37</v>
      </c>
      <c r="AA5" s="16">
        <v>-9025.61</v>
      </c>
      <c r="AB5" s="16">
        <v>-12014.81</v>
      </c>
      <c r="AC5" s="16">
        <v>-13238.95</v>
      </c>
      <c r="AD5" s="16">
        <v>-14599.69</v>
      </c>
      <c r="AE5" s="16">
        <v>-14197.64</v>
      </c>
      <c r="AF5" s="16">
        <v>-15242.7</v>
      </c>
      <c r="AG5" s="16">
        <v>-15089.9</v>
      </c>
      <c r="AH5" s="16">
        <v>-13916.69</v>
      </c>
      <c r="AI5" s="16">
        <v>-14585.9</v>
      </c>
      <c r="AJ5" s="16">
        <v>-11510.68</v>
      </c>
      <c r="AK5" s="16">
        <v>-10423.84</v>
      </c>
      <c r="AL5" s="16">
        <v>-9762.89</v>
      </c>
      <c r="AM5" s="16">
        <v>-8167.77</v>
      </c>
      <c r="AN5" s="16">
        <v>-8162.75</v>
      </c>
      <c r="AO5" s="16">
        <v>-7738.33</v>
      </c>
      <c r="AP5" s="16">
        <v>-7735.48</v>
      </c>
      <c r="AQ5" s="16">
        <v>-7286.9</v>
      </c>
      <c r="AR5" s="16">
        <v>-7796.92</v>
      </c>
      <c r="AS5" s="16">
        <v>-8467.11</v>
      </c>
      <c r="AT5" s="16">
        <v>-7686.05</v>
      </c>
      <c r="AU5" s="16">
        <v>-8570.77</v>
      </c>
      <c r="AV5" s="16">
        <v>-9638.32</v>
      </c>
      <c r="AW5" s="16">
        <v>-12652.64</v>
      </c>
      <c r="AX5" s="16">
        <v>-13517.33</v>
      </c>
      <c r="AY5" s="16">
        <v>-15166.19</v>
      </c>
      <c r="AZ5" s="16">
        <v>-17665.34</v>
      </c>
      <c r="BA5" s="16">
        <v>-16115.9</v>
      </c>
      <c r="BB5" s="16">
        <v>-10739.44</v>
      </c>
      <c r="BC5" s="16">
        <v>-9921.2900000000009</v>
      </c>
      <c r="BD5" s="16">
        <v>-442410.5400000001</v>
      </c>
    </row>
    <row r="6" spans="1:58">
      <c r="A6" t="s">
        <v>17</v>
      </c>
      <c r="B6" t="s">
        <v>18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-13.38</v>
      </c>
      <c r="AD6" s="17">
        <v>-224.75</v>
      </c>
      <c r="AE6" s="17">
        <v>-63.49</v>
      </c>
      <c r="AF6" s="17">
        <v>-30.71</v>
      </c>
      <c r="AG6" s="17">
        <v>-40.85</v>
      </c>
      <c r="AH6" s="17">
        <v>-7.06</v>
      </c>
      <c r="AI6" s="17">
        <v>-1.54</v>
      </c>
      <c r="AJ6" s="17">
        <v>-0.63</v>
      </c>
      <c r="AK6" s="17">
        <v>-3.33</v>
      </c>
      <c r="AL6" s="17">
        <v>-3.6</v>
      </c>
      <c r="AM6" s="17">
        <v>0</v>
      </c>
      <c r="AN6" s="17">
        <v>0</v>
      </c>
      <c r="AO6" s="17">
        <v>-6.69</v>
      </c>
      <c r="AP6" s="17">
        <v>-64.37</v>
      </c>
      <c r="AQ6" s="17">
        <v>-110.69</v>
      </c>
      <c r="AR6" s="17">
        <v>-63.8</v>
      </c>
      <c r="AS6" s="17">
        <v>-55.69</v>
      </c>
      <c r="AT6" s="17">
        <v>-68.33</v>
      </c>
      <c r="AU6" s="17">
        <v>-116.5</v>
      </c>
      <c r="AV6" s="17">
        <v>-81.489999999999995</v>
      </c>
      <c r="AW6" s="17">
        <v>-156.87</v>
      </c>
      <c r="AX6" s="17">
        <v>-295.02</v>
      </c>
      <c r="AY6" s="17">
        <v>-105.56</v>
      </c>
      <c r="AZ6" s="17">
        <v>-70.88</v>
      </c>
      <c r="BA6" s="17">
        <v>-90.38</v>
      </c>
      <c r="BB6" s="17">
        <v>-103.88</v>
      </c>
      <c r="BC6" s="17">
        <v>-55.73</v>
      </c>
      <c r="BD6" s="17">
        <v>-1835.2200000000003</v>
      </c>
    </row>
    <row r="7" spans="1:58">
      <c r="A7" t="s">
        <v>19</v>
      </c>
      <c r="B7" t="s">
        <v>20</v>
      </c>
      <c r="C7" s="17">
        <v>0</v>
      </c>
      <c r="D7" s="17">
        <v>0</v>
      </c>
      <c r="E7" s="17">
        <v>-272.57</v>
      </c>
      <c r="F7" s="17">
        <v>-2329.25</v>
      </c>
      <c r="G7" s="17">
        <v>-3484.58</v>
      </c>
      <c r="H7" s="17">
        <v>-4025.43</v>
      </c>
      <c r="I7" s="17">
        <v>-4190.21</v>
      </c>
      <c r="J7" s="17">
        <v>-4558.17</v>
      </c>
      <c r="K7" s="17">
        <v>-5318.37</v>
      </c>
      <c r="L7" s="17">
        <v>-5186.33</v>
      </c>
      <c r="M7" s="17">
        <v>-5912.49</v>
      </c>
      <c r="N7" s="17">
        <v>-5779.27</v>
      </c>
      <c r="O7" s="17">
        <v>-6063.82</v>
      </c>
      <c r="P7" s="17">
        <v>-6271.89</v>
      </c>
      <c r="Q7" s="17">
        <v>-6414.81</v>
      </c>
      <c r="R7" s="17">
        <v>-6873.73</v>
      </c>
      <c r="S7" s="17">
        <v>-7057.5</v>
      </c>
      <c r="T7" s="17">
        <v>-7200.42</v>
      </c>
      <c r="U7" s="17">
        <v>-5678.22</v>
      </c>
      <c r="V7" s="17">
        <v>-3702.8</v>
      </c>
      <c r="W7" s="17">
        <v>-3942.78</v>
      </c>
      <c r="X7" s="17">
        <v>-5257.03</v>
      </c>
      <c r="Y7" s="17">
        <v>-6209.67</v>
      </c>
      <c r="Z7" s="17">
        <v>-6043.37</v>
      </c>
      <c r="AA7" s="17">
        <v>-9025.61</v>
      </c>
      <c r="AB7" s="17">
        <v>-12014.81</v>
      </c>
      <c r="AC7" s="17">
        <v>-13225.57</v>
      </c>
      <c r="AD7" s="17">
        <v>-14374.94</v>
      </c>
      <c r="AE7" s="17">
        <v>-14134.15</v>
      </c>
      <c r="AF7" s="17">
        <v>-15211.99</v>
      </c>
      <c r="AG7" s="17">
        <v>-15049.05</v>
      </c>
      <c r="AH7" s="17">
        <v>-13909.63</v>
      </c>
      <c r="AI7" s="17">
        <v>-14584.36</v>
      </c>
      <c r="AJ7" s="17">
        <v>-11510.05</v>
      </c>
      <c r="AK7" s="17">
        <v>-10420.51</v>
      </c>
      <c r="AL7" s="17">
        <v>-9759.2900000000009</v>
      </c>
      <c r="AM7" s="17">
        <v>-8167.77</v>
      </c>
      <c r="AN7" s="17">
        <v>-8162.75</v>
      </c>
      <c r="AO7" s="17">
        <v>-7731.64</v>
      </c>
      <c r="AP7" s="17">
        <v>-7671.11</v>
      </c>
      <c r="AQ7" s="17">
        <v>-7176.21</v>
      </c>
      <c r="AR7" s="17">
        <v>-7733.12</v>
      </c>
      <c r="AS7" s="17">
        <v>-8411.42</v>
      </c>
      <c r="AT7" s="17">
        <v>-7617.72</v>
      </c>
      <c r="AU7" s="17">
        <v>-8454.27</v>
      </c>
      <c r="AV7" s="17">
        <v>-9556.83</v>
      </c>
      <c r="AW7" s="17">
        <v>-12495.77</v>
      </c>
      <c r="AX7" s="17">
        <v>-13222.31</v>
      </c>
      <c r="AY7" s="17">
        <v>-15060.63</v>
      </c>
      <c r="AZ7" s="17">
        <v>-17594.46</v>
      </c>
      <c r="BA7" s="17">
        <v>-16025.52</v>
      </c>
      <c r="BB7" s="17">
        <v>-10635.56</v>
      </c>
      <c r="BC7" s="17">
        <v>-9865.56</v>
      </c>
      <c r="BD7" s="17">
        <v>-440575.32000000007</v>
      </c>
    </row>
    <row r="8" spans="1:58">
      <c r="A8" s="7" t="s">
        <v>21</v>
      </c>
      <c r="B8" s="7" t="s">
        <v>22</v>
      </c>
      <c r="C8" s="16">
        <v>0</v>
      </c>
      <c r="D8" s="16">
        <v>59.9</v>
      </c>
      <c r="E8" s="16">
        <v>38.1</v>
      </c>
      <c r="F8" s="16">
        <v>11</v>
      </c>
      <c r="G8" s="16">
        <v>11</v>
      </c>
      <c r="H8" s="16">
        <v>65677.100000000006</v>
      </c>
      <c r="I8" s="16">
        <v>11.5</v>
      </c>
      <c r="J8" s="16">
        <v>15236.5</v>
      </c>
      <c r="K8" s="16">
        <v>2953.8</v>
      </c>
      <c r="L8" s="16">
        <v>7836.6</v>
      </c>
      <c r="M8" s="16">
        <v>11.6</v>
      </c>
      <c r="N8" s="16">
        <v>11.6</v>
      </c>
      <c r="O8" s="16">
        <v>11.6</v>
      </c>
      <c r="P8" s="16">
        <v>11.6</v>
      </c>
      <c r="Q8" s="16">
        <v>11.6</v>
      </c>
      <c r="R8" s="16">
        <v>11.6</v>
      </c>
      <c r="S8" s="16">
        <v>100049.36</v>
      </c>
      <c r="T8" s="16">
        <v>205335</v>
      </c>
      <c r="U8" s="16">
        <v>12</v>
      </c>
      <c r="V8" s="16">
        <v>87997.3</v>
      </c>
      <c r="W8" s="16">
        <v>24150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509448.76000000007</v>
      </c>
    </row>
    <row r="9" spans="1:58">
      <c r="A9" t="s">
        <v>23</v>
      </c>
      <c r="B9" t="s">
        <v>24</v>
      </c>
      <c r="C9" s="17">
        <v>0</v>
      </c>
      <c r="D9" s="17">
        <v>59.9</v>
      </c>
      <c r="E9" s="17">
        <v>38.1</v>
      </c>
      <c r="F9" s="17">
        <v>11</v>
      </c>
      <c r="G9" s="17">
        <v>11</v>
      </c>
      <c r="H9" s="17">
        <v>21.6</v>
      </c>
      <c r="I9" s="17">
        <v>11.5</v>
      </c>
      <c r="J9" s="17">
        <v>56.5</v>
      </c>
      <c r="K9" s="17">
        <v>11.6</v>
      </c>
      <c r="L9" s="17">
        <v>11.6</v>
      </c>
      <c r="M9" s="17">
        <v>11.6</v>
      </c>
      <c r="N9" s="17">
        <v>11.6</v>
      </c>
      <c r="O9" s="17">
        <v>11.6</v>
      </c>
      <c r="P9" s="17">
        <v>11.6</v>
      </c>
      <c r="Q9" s="17">
        <v>11.6</v>
      </c>
      <c r="R9" s="17">
        <v>11.6</v>
      </c>
      <c r="S9" s="17">
        <v>49.36</v>
      </c>
      <c r="T9" s="17">
        <v>12</v>
      </c>
      <c r="U9" s="17">
        <v>12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375.76000000000005</v>
      </c>
    </row>
    <row r="10" spans="1:58">
      <c r="A10" t="s">
        <v>25</v>
      </c>
      <c r="B10" t="s">
        <v>26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65655.5</v>
      </c>
      <c r="I10" s="17">
        <v>0</v>
      </c>
      <c r="J10" s="17">
        <v>15180</v>
      </c>
      <c r="K10" s="17">
        <v>2942.2</v>
      </c>
      <c r="L10" s="17">
        <v>7825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127000</v>
      </c>
      <c r="U10" s="17">
        <v>0</v>
      </c>
      <c r="V10" s="17">
        <v>87997.3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306600</v>
      </c>
    </row>
    <row r="11" spans="1:58">
      <c r="A11" t="s">
        <v>27</v>
      </c>
      <c r="B11" t="s">
        <v>28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100000</v>
      </c>
      <c r="T11" s="17">
        <v>78323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178323</v>
      </c>
    </row>
    <row r="12" spans="1:58">
      <c r="A12" t="s">
        <v>29</v>
      </c>
      <c r="B12" t="s">
        <v>30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24150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24150</v>
      </c>
    </row>
    <row r="13" spans="1:58">
      <c r="A13" s="7" t="s">
        <v>31</v>
      </c>
      <c r="B13" s="7" t="s">
        <v>32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344500</v>
      </c>
      <c r="T13" s="16">
        <v>0</v>
      </c>
      <c r="U13" s="16">
        <v>0</v>
      </c>
      <c r="V13" s="16">
        <v>88252.800000000003</v>
      </c>
      <c r="W13" s="16">
        <v>-87872</v>
      </c>
      <c r="X13" s="16">
        <v>6212.1</v>
      </c>
      <c r="Y13" s="16">
        <v>295.60000000000002</v>
      </c>
      <c r="Z13" s="16">
        <v>146896.03</v>
      </c>
      <c r="AA13" s="16">
        <v>514.4</v>
      </c>
      <c r="AB13" s="16">
        <v>72.099999999999994</v>
      </c>
      <c r="AC13" s="16">
        <v>72.099999999999994</v>
      </c>
      <c r="AD13" s="16">
        <v>-10490.23</v>
      </c>
      <c r="AE13" s="16">
        <v>32818.43</v>
      </c>
      <c r="AF13" s="16">
        <v>72</v>
      </c>
      <c r="AG13" s="16">
        <v>76.099999999999994</v>
      </c>
      <c r="AH13" s="16">
        <v>7059.99</v>
      </c>
      <c r="AI13" s="16">
        <v>1416.43</v>
      </c>
      <c r="AJ13" s="16">
        <v>72</v>
      </c>
      <c r="AK13" s="16">
        <v>74084.479999999996</v>
      </c>
      <c r="AL13" s="16">
        <v>53932.18</v>
      </c>
      <c r="AM13" s="16">
        <v>52366.77</v>
      </c>
      <c r="AN13" s="16">
        <v>116595.93</v>
      </c>
      <c r="AO13" s="16">
        <v>35200.36</v>
      </c>
      <c r="AP13" s="16">
        <v>1325.52</v>
      </c>
      <c r="AQ13" s="16">
        <v>98.64</v>
      </c>
      <c r="AR13" s="16">
        <v>24665.27</v>
      </c>
      <c r="AS13" s="16">
        <v>89584.6</v>
      </c>
      <c r="AT13" s="16">
        <v>40880.339999999997</v>
      </c>
      <c r="AU13" s="16">
        <v>14007.57</v>
      </c>
      <c r="AV13" s="16">
        <v>35733.96</v>
      </c>
      <c r="AW13" s="16">
        <v>49806.27</v>
      </c>
      <c r="AX13" s="16">
        <v>37268.46</v>
      </c>
      <c r="AY13" s="16">
        <v>45406.67</v>
      </c>
      <c r="AZ13" s="16">
        <v>3042396.78</v>
      </c>
      <c r="BA13" s="16">
        <v>812610.21</v>
      </c>
      <c r="BB13" s="16">
        <v>1429135.21</v>
      </c>
      <c r="BC13" s="16">
        <v>1343198.7</v>
      </c>
      <c r="BD13" s="16">
        <v>7828265.7699999996</v>
      </c>
    </row>
    <row r="14" spans="1:58">
      <c r="A14" t="s">
        <v>33</v>
      </c>
      <c r="B14" t="s">
        <v>24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255.5</v>
      </c>
      <c r="W14" s="17">
        <v>125.3</v>
      </c>
      <c r="X14" s="17">
        <v>84.1</v>
      </c>
      <c r="Y14" s="17">
        <v>295.60000000000002</v>
      </c>
      <c r="Z14" s="17">
        <v>236.53</v>
      </c>
      <c r="AA14" s="17">
        <v>514.4</v>
      </c>
      <c r="AB14" s="17">
        <v>72.099999999999994</v>
      </c>
      <c r="AC14" s="17">
        <v>72.099999999999994</v>
      </c>
      <c r="AD14" s="17">
        <v>68</v>
      </c>
      <c r="AE14" s="17">
        <v>76.2</v>
      </c>
      <c r="AF14" s="17">
        <v>72</v>
      </c>
      <c r="AG14" s="17">
        <v>76.099999999999994</v>
      </c>
      <c r="AH14" s="17">
        <v>76.989999999999995</v>
      </c>
      <c r="AI14" s="17">
        <v>76.099999999999994</v>
      </c>
      <c r="AJ14" s="17">
        <v>72</v>
      </c>
      <c r="AK14" s="17">
        <v>81.98</v>
      </c>
      <c r="AL14" s="17">
        <v>81.98</v>
      </c>
      <c r="AM14" s="17">
        <v>99.27</v>
      </c>
      <c r="AN14" s="17">
        <v>99.43</v>
      </c>
      <c r="AO14" s="17">
        <v>117.26</v>
      </c>
      <c r="AP14" s="17">
        <v>101.63</v>
      </c>
      <c r="AQ14" s="17">
        <v>98.64</v>
      </c>
      <c r="AR14" s="17">
        <v>96.09</v>
      </c>
      <c r="AS14" s="17">
        <v>84</v>
      </c>
      <c r="AT14" s="17">
        <v>147.84</v>
      </c>
      <c r="AU14" s="17">
        <v>236.17</v>
      </c>
      <c r="AV14" s="17">
        <v>373.96</v>
      </c>
      <c r="AW14" s="17">
        <v>174.67</v>
      </c>
      <c r="AX14" s="17">
        <v>159.46</v>
      </c>
      <c r="AY14" s="17">
        <v>143.66999999999999</v>
      </c>
      <c r="AZ14" s="17">
        <v>291.48</v>
      </c>
      <c r="BA14" s="17">
        <v>177.4</v>
      </c>
      <c r="BB14" s="17">
        <v>124.79</v>
      </c>
      <c r="BC14" s="17">
        <v>187.78</v>
      </c>
      <c r="BD14" s="17">
        <v>5050.5199999999986</v>
      </c>
    </row>
    <row r="15" spans="1:58">
      <c r="A15" t="s">
        <v>34</v>
      </c>
      <c r="B15" t="s">
        <v>26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87997.3</v>
      </c>
      <c r="W15" s="17">
        <v>-87997.3</v>
      </c>
      <c r="X15" s="17">
        <v>6128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-10558.23</v>
      </c>
      <c r="AE15" s="17">
        <v>32742.23</v>
      </c>
      <c r="AF15" s="17">
        <v>0</v>
      </c>
      <c r="AG15" s="17">
        <v>0</v>
      </c>
      <c r="AH15" s="17">
        <v>0</v>
      </c>
      <c r="AI15" s="17">
        <v>1340.33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765.9</v>
      </c>
      <c r="AP15" s="17">
        <v>-382.95</v>
      </c>
      <c r="AQ15" s="17">
        <v>0</v>
      </c>
      <c r="AR15" s="17">
        <v>13211.78</v>
      </c>
      <c r="AS15" s="17">
        <v>0</v>
      </c>
      <c r="AT15" s="17">
        <v>0</v>
      </c>
      <c r="AU15" s="17">
        <v>9401.4</v>
      </c>
      <c r="AV15" s="17">
        <v>0</v>
      </c>
      <c r="AW15" s="17">
        <v>1668.6</v>
      </c>
      <c r="AX15" s="17">
        <v>0</v>
      </c>
      <c r="AY15" s="17">
        <v>0</v>
      </c>
      <c r="AZ15" s="17">
        <v>199325.48</v>
      </c>
      <c r="BA15" s="17">
        <v>204374</v>
      </c>
      <c r="BB15" s="17">
        <v>22351.48</v>
      </c>
      <c r="BC15" s="17">
        <v>19736.88</v>
      </c>
      <c r="BD15" s="17">
        <v>500104.9</v>
      </c>
    </row>
    <row r="16" spans="1:58">
      <c r="A16" t="s">
        <v>35</v>
      </c>
      <c r="B16" t="s">
        <v>36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50000</v>
      </c>
      <c r="AM16" s="17">
        <v>0</v>
      </c>
      <c r="AN16" s="17">
        <v>0</v>
      </c>
      <c r="AO16" s="17">
        <v>20000</v>
      </c>
      <c r="AP16" s="17">
        <v>0</v>
      </c>
      <c r="AQ16" s="17">
        <v>0</v>
      </c>
      <c r="AR16" s="17">
        <v>0</v>
      </c>
      <c r="AS16" s="17">
        <v>40000</v>
      </c>
      <c r="AT16" s="17">
        <v>40000</v>
      </c>
      <c r="AU16" s="17">
        <v>0</v>
      </c>
      <c r="AV16" s="17">
        <v>35000</v>
      </c>
      <c r="AW16" s="17">
        <v>45000</v>
      </c>
      <c r="AX16" s="17">
        <v>0</v>
      </c>
      <c r="AY16" s="17">
        <v>45000</v>
      </c>
      <c r="AZ16" s="17">
        <v>45000</v>
      </c>
      <c r="BA16" s="17">
        <v>45000</v>
      </c>
      <c r="BB16" s="17">
        <v>45000</v>
      </c>
      <c r="BC16" s="17">
        <v>45000</v>
      </c>
      <c r="BD16" s="17">
        <v>455000</v>
      </c>
    </row>
    <row r="17" spans="1:56">
      <c r="A17" t="s">
        <v>37</v>
      </c>
      <c r="B17" t="s">
        <v>38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23000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115000</v>
      </c>
      <c r="BB17" s="17">
        <v>0</v>
      </c>
      <c r="BC17" s="17">
        <v>0</v>
      </c>
      <c r="BD17" s="17">
        <v>138000</v>
      </c>
    </row>
    <row r="18" spans="1:56">
      <c r="A18" t="s">
        <v>39</v>
      </c>
      <c r="B18" t="s">
        <v>40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1606.84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1606.84</v>
      </c>
    </row>
    <row r="19" spans="1:56">
      <c r="A19" t="s">
        <v>41</v>
      </c>
      <c r="B19" t="s">
        <v>42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394</v>
      </c>
      <c r="AU19" s="17">
        <v>0</v>
      </c>
      <c r="AV19" s="17">
        <v>360</v>
      </c>
      <c r="AW19" s="17">
        <v>263</v>
      </c>
      <c r="AX19" s="17">
        <v>263</v>
      </c>
      <c r="AY19" s="17">
        <v>263</v>
      </c>
      <c r="AZ19" s="17">
        <v>457</v>
      </c>
      <c r="BA19" s="17">
        <v>263</v>
      </c>
      <c r="BB19" s="17">
        <v>263</v>
      </c>
      <c r="BC19" s="17">
        <v>303</v>
      </c>
      <c r="BD19" s="17">
        <v>2829</v>
      </c>
    </row>
    <row r="20" spans="1:56">
      <c r="A20" t="s">
        <v>43</v>
      </c>
      <c r="B20" t="s">
        <v>44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246.5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338.5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585</v>
      </c>
    </row>
    <row r="21" spans="1:56">
      <c r="A21" t="s">
        <v>45</v>
      </c>
      <c r="B21" t="s">
        <v>46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344500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115000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459500</v>
      </c>
    </row>
    <row r="22" spans="1:56">
      <c r="A22" t="s">
        <v>47</v>
      </c>
      <c r="B22" t="s">
        <v>48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6983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6983</v>
      </c>
    </row>
    <row r="23" spans="1:56">
      <c r="A23" t="s">
        <v>49</v>
      </c>
      <c r="B23" t="s">
        <v>50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4370</v>
      </c>
      <c r="AV23" s="17">
        <v>0</v>
      </c>
      <c r="AW23" s="17">
        <v>2700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7070</v>
      </c>
    </row>
    <row r="24" spans="1:56">
      <c r="A24" t="s">
        <v>51</v>
      </c>
      <c r="B24" t="s">
        <v>52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1250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1250</v>
      </c>
    </row>
    <row r="25" spans="1:56">
      <c r="A25" t="s">
        <v>53</v>
      </c>
      <c r="B25" t="s">
        <v>54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74002.5</v>
      </c>
      <c r="AL25" s="17">
        <v>0</v>
      </c>
      <c r="AM25" s="17">
        <v>44401.5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36846</v>
      </c>
      <c r="AY25" s="17">
        <v>0</v>
      </c>
      <c r="AZ25" s="17">
        <v>0</v>
      </c>
      <c r="BA25" s="17">
        <v>0</v>
      </c>
      <c r="BB25" s="17">
        <v>0</v>
      </c>
      <c r="BC25" s="17">
        <v>28750</v>
      </c>
      <c r="BD25" s="17">
        <v>184000</v>
      </c>
    </row>
    <row r="26" spans="1:56">
      <c r="A26" t="s">
        <v>55</v>
      </c>
      <c r="B26" t="s">
        <v>56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3850.2</v>
      </c>
      <c r="AM26" s="17">
        <v>0</v>
      </c>
      <c r="AN26" s="17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287500</v>
      </c>
      <c r="BA26" s="17">
        <v>224366.68</v>
      </c>
      <c r="BB26" s="17">
        <v>878495.94</v>
      </c>
      <c r="BC26" s="17">
        <v>479551.04</v>
      </c>
      <c r="BD26" s="17">
        <v>1873763.8599999999</v>
      </c>
    </row>
    <row r="27" spans="1:56">
      <c r="A27" t="s">
        <v>57</v>
      </c>
      <c r="B27" t="s">
        <v>58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6451.2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1980000</v>
      </c>
      <c r="BA27" s="17">
        <v>0</v>
      </c>
      <c r="BB27" s="17">
        <v>482900</v>
      </c>
      <c r="BC27" s="17">
        <v>0</v>
      </c>
      <c r="BD27" s="17">
        <v>2469351.2000000002</v>
      </c>
    </row>
    <row r="28" spans="1:56">
      <c r="A28" t="s">
        <v>59</v>
      </c>
      <c r="B28" t="s">
        <v>104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529822.81999999995</v>
      </c>
      <c r="BA28" s="17">
        <v>211929.13</v>
      </c>
      <c r="BB28" s="17">
        <v>0</v>
      </c>
      <c r="BC28" s="17">
        <v>0</v>
      </c>
      <c r="BD28" s="17">
        <v>741751.95</v>
      </c>
    </row>
    <row r="29" spans="1:56">
      <c r="A29" t="s">
        <v>61</v>
      </c>
      <c r="B29" t="s">
        <v>62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146659.5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11357.4</v>
      </c>
      <c r="AS29" s="17">
        <v>26500.6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184517.5</v>
      </c>
    </row>
    <row r="30" spans="1:56">
      <c r="A30" t="s">
        <v>63</v>
      </c>
      <c r="B30" t="s">
        <v>64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7866</v>
      </c>
      <c r="AN30" s="17">
        <v>0</v>
      </c>
      <c r="AO30" s="17">
        <v>7866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15732</v>
      </c>
    </row>
    <row r="31" spans="1:56">
      <c r="A31" s="21" t="s">
        <v>65</v>
      </c>
      <c r="B31" s="21" t="s">
        <v>105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11500</v>
      </c>
      <c r="BB31" s="17">
        <v>0</v>
      </c>
      <c r="BC31" s="17">
        <v>0</v>
      </c>
      <c r="BD31" s="17">
        <v>11500</v>
      </c>
    </row>
    <row r="32" spans="1:56">
      <c r="A32" s="50" t="s">
        <v>67</v>
      </c>
      <c r="B32" t="s">
        <v>68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769670</v>
      </c>
      <c r="BD32" s="17">
        <v>769670</v>
      </c>
    </row>
    <row r="33" spans="1:56">
      <c r="B33" s="1" t="s">
        <v>69</v>
      </c>
      <c r="C33" s="18">
        <v>231400</v>
      </c>
      <c r="D33" s="18">
        <v>190240.1</v>
      </c>
      <c r="E33" s="18">
        <v>270104.67</v>
      </c>
      <c r="F33" s="18">
        <v>153168.25</v>
      </c>
      <c r="G33" s="18">
        <v>76973.58</v>
      </c>
      <c r="H33" s="19">
        <v>-25951.67</v>
      </c>
      <c r="I33" s="18">
        <v>52478.71</v>
      </c>
      <c r="J33" s="18">
        <v>75521.67</v>
      </c>
      <c r="K33" s="18">
        <v>71664.570000000007</v>
      </c>
      <c r="L33" s="18">
        <v>13749.73</v>
      </c>
      <c r="M33" s="18">
        <v>14300.89</v>
      </c>
      <c r="N33" s="18">
        <v>22567.67</v>
      </c>
      <c r="O33" s="18">
        <v>82602.22</v>
      </c>
      <c r="P33" s="18">
        <v>16760.29</v>
      </c>
      <c r="Q33" s="18">
        <v>10603.21</v>
      </c>
      <c r="R33" s="18">
        <v>40362.129999999997</v>
      </c>
      <c r="S33" s="19">
        <v>-431841.86</v>
      </c>
      <c r="T33" s="19">
        <v>-178234.58</v>
      </c>
      <c r="U33" s="18">
        <v>5666.22</v>
      </c>
      <c r="V33" s="18">
        <v>189282.7</v>
      </c>
      <c r="W33" s="18">
        <v>349245.11</v>
      </c>
      <c r="X33" s="18">
        <v>214274.93</v>
      </c>
      <c r="Y33" s="18">
        <v>483881.4</v>
      </c>
      <c r="Z33" s="18">
        <v>282546.67</v>
      </c>
      <c r="AA33" s="18">
        <v>242811.21</v>
      </c>
      <c r="AB33" s="18">
        <v>109208.71</v>
      </c>
      <c r="AC33" s="18">
        <v>96084.85</v>
      </c>
      <c r="AD33" s="18">
        <v>86389.92</v>
      </c>
      <c r="AE33" s="18">
        <v>5879.21</v>
      </c>
      <c r="AF33" s="18">
        <v>28670.7</v>
      </c>
      <c r="AG33" s="18">
        <v>20913.8</v>
      </c>
      <c r="AH33" s="18">
        <v>6856.7</v>
      </c>
      <c r="AI33" s="18">
        <v>13169.47</v>
      </c>
      <c r="AJ33" s="18">
        <v>11438.68</v>
      </c>
      <c r="AK33" s="19">
        <v>-63660.639999999999</v>
      </c>
      <c r="AL33" s="19">
        <v>-31069.29</v>
      </c>
      <c r="AM33" s="19">
        <v>-44199</v>
      </c>
      <c r="AN33" s="19">
        <v>-97433.18</v>
      </c>
      <c r="AO33" s="18">
        <v>211154.97</v>
      </c>
      <c r="AP33" s="18">
        <v>268409.96000000002</v>
      </c>
      <c r="AQ33" s="18">
        <v>297821.26</v>
      </c>
      <c r="AR33" s="18">
        <v>24611.65</v>
      </c>
      <c r="AS33" s="19">
        <v>-44387.49</v>
      </c>
      <c r="AT33" s="18">
        <v>331905.71000000002</v>
      </c>
      <c r="AU33" s="18">
        <v>945016.53</v>
      </c>
      <c r="AV33" s="18">
        <v>472314.35</v>
      </c>
      <c r="AW33" s="18">
        <v>1040512.63</v>
      </c>
      <c r="AX33" s="18">
        <v>579811.88</v>
      </c>
      <c r="AY33" s="18">
        <v>250723.20000000001</v>
      </c>
      <c r="AZ33" s="19">
        <v>-2820434.44</v>
      </c>
      <c r="BA33" s="19">
        <f>-BA2-BA5-BA8-BA13</f>
        <v>-544259.30999999994</v>
      </c>
      <c r="BB33" s="19">
        <v>-1132896.43</v>
      </c>
      <c r="BC33" s="19">
        <v>-1201084.0699999998</v>
      </c>
      <c r="BD33" s="60">
        <v>1275648.149999999</v>
      </c>
    </row>
    <row r="34" spans="1:56">
      <c r="B34" s="36" t="s">
        <v>106</v>
      </c>
      <c r="C34" s="20">
        <v>231400</v>
      </c>
      <c r="D34" s="20">
        <v>421640.1</v>
      </c>
      <c r="E34" s="20">
        <v>691744.77</v>
      </c>
      <c r="F34" s="20">
        <v>844913.02</v>
      </c>
      <c r="G34" s="20">
        <v>921886.6</v>
      </c>
      <c r="H34" s="20">
        <v>895934.92999999993</v>
      </c>
      <c r="I34" s="20">
        <v>948413.6399999999</v>
      </c>
      <c r="J34" s="20">
        <v>1023935.3099999999</v>
      </c>
      <c r="K34" s="20">
        <v>1095599.8799999999</v>
      </c>
      <c r="L34" s="20">
        <v>1109349.6099999999</v>
      </c>
      <c r="M34" s="20">
        <v>1123650.4999999998</v>
      </c>
      <c r="N34" s="20">
        <v>1146218.1699999997</v>
      </c>
      <c r="O34" s="20">
        <v>1228820.3899999997</v>
      </c>
      <c r="P34" s="20">
        <v>1245580.6799999997</v>
      </c>
      <c r="Q34" s="20">
        <v>1256183.8899999997</v>
      </c>
      <c r="R34" s="20">
        <v>1296546.0199999996</v>
      </c>
      <c r="S34" s="20">
        <v>864704.15999999957</v>
      </c>
      <c r="T34" s="20">
        <v>686469.57999999961</v>
      </c>
      <c r="U34" s="20">
        <v>692135.79999999958</v>
      </c>
      <c r="V34" s="20">
        <v>881418.49999999953</v>
      </c>
      <c r="W34" s="20">
        <v>1230663.6099999994</v>
      </c>
      <c r="X34" s="20">
        <v>1444938.5399999993</v>
      </c>
      <c r="Y34" s="20">
        <v>1928819.9399999995</v>
      </c>
      <c r="Z34" s="20">
        <v>2211366.6099999994</v>
      </c>
      <c r="AA34" s="20">
        <v>2454177.8199999994</v>
      </c>
      <c r="AB34" s="20">
        <v>2563386.5299999993</v>
      </c>
      <c r="AC34" s="20">
        <v>2659471.3799999994</v>
      </c>
      <c r="AD34" s="20">
        <v>2745861.2999999993</v>
      </c>
      <c r="AE34" s="20">
        <v>2751740.5099999993</v>
      </c>
      <c r="AF34" s="20">
        <v>2780411.2099999995</v>
      </c>
      <c r="AG34" s="20">
        <v>2801325.0099999993</v>
      </c>
      <c r="AH34" s="20">
        <v>2808181.7099999995</v>
      </c>
      <c r="AI34" s="20">
        <v>2821351.1799999997</v>
      </c>
      <c r="AJ34" s="20">
        <v>2832789.86</v>
      </c>
      <c r="AK34" s="20">
        <v>2769129.2199999997</v>
      </c>
      <c r="AL34" s="20">
        <v>2738059.9299999997</v>
      </c>
      <c r="AM34" s="20">
        <v>2693860.9299999997</v>
      </c>
      <c r="AN34" s="20">
        <v>2596427.7499999995</v>
      </c>
      <c r="AO34" s="20">
        <v>2807582.7199999997</v>
      </c>
      <c r="AP34" s="20">
        <v>3075992.6799999997</v>
      </c>
      <c r="AQ34" s="20">
        <v>3373813.9399999995</v>
      </c>
      <c r="AR34" s="20">
        <v>3398425.5899999994</v>
      </c>
      <c r="AS34" s="20">
        <v>3354038.0999999992</v>
      </c>
      <c r="AT34" s="20">
        <v>3685943.8099999991</v>
      </c>
      <c r="AU34" s="20">
        <v>4630960.3399999989</v>
      </c>
      <c r="AV34" s="20">
        <v>5103274.6899999985</v>
      </c>
      <c r="AW34" s="20">
        <v>6143787.3199999984</v>
      </c>
      <c r="AX34" s="20">
        <v>6723599.1999999983</v>
      </c>
      <c r="AY34" s="20">
        <v>6974322.3999999985</v>
      </c>
      <c r="AZ34" s="20">
        <v>4153887.9599999986</v>
      </c>
      <c r="BA34" s="20">
        <f>+AZ34+BA33</f>
        <v>3609628.6499999985</v>
      </c>
      <c r="BB34" s="20">
        <f>+BA34+BB33</f>
        <v>2476732.2199999988</v>
      </c>
      <c r="BC34" s="20">
        <v>1275648.149999999</v>
      </c>
      <c r="BD34" s="20"/>
    </row>
    <row r="35" spans="1:56">
      <c r="B35" s="36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1:56">
      <c r="A36" t="s">
        <v>76</v>
      </c>
      <c r="B36" t="s">
        <v>77</v>
      </c>
      <c r="C36" s="17">
        <v>0</v>
      </c>
      <c r="D36" s="17">
        <v>0</v>
      </c>
      <c r="E36" s="17">
        <v>-2100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-12000</v>
      </c>
      <c r="Z36" s="17">
        <v>-8250</v>
      </c>
      <c r="AA36" s="17">
        <v>0</v>
      </c>
      <c r="AB36" s="17">
        <v>-1000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-11000</v>
      </c>
      <c r="AP36" s="17">
        <v>-11000</v>
      </c>
      <c r="AQ36" s="17">
        <v>0</v>
      </c>
      <c r="AR36" s="17">
        <v>-1000</v>
      </c>
      <c r="AS36" s="17">
        <v>-1000</v>
      </c>
      <c r="AT36" s="17">
        <v>-16330</v>
      </c>
      <c r="AU36" s="17">
        <v>-55501</v>
      </c>
      <c r="AV36" s="17">
        <v>-25380</v>
      </c>
      <c r="AW36" s="17">
        <v>-66760</v>
      </c>
      <c r="AX36" s="17">
        <v>-50505</v>
      </c>
      <c r="AY36" s="17">
        <v>-10170</v>
      </c>
      <c r="AZ36" s="17">
        <v>-3610</v>
      </c>
      <c r="BA36" s="17">
        <v>-15945</v>
      </c>
      <c r="BB36" s="17">
        <v>-1460</v>
      </c>
      <c r="BC36" s="17">
        <v>-2940</v>
      </c>
      <c r="BD36" s="17">
        <v>-295951</v>
      </c>
    </row>
    <row r="37" spans="1:56">
      <c r="A37" t="s">
        <v>78</v>
      </c>
      <c r="B37" t="s">
        <v>79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-13100</v>
      </c>
      <c r="AM37" s="17">
        <v>0</v>
      </c>
      <c r="AN37" s="17">
        <v>0</v>
      </c>
      <c r="AO37" s="17">
        <v>0</v>
      </c>
      <c r="AP37" s="17">
        <v>0</v>
      </c>
      <c r="AQ37" s="17">
        <v>-11000</v>
      </c>
      <c r="AR37" s="17">
        <v>0</v>
      </c>
      <c r="AS37" s="17">
        <v>-2100</v>
      </c>
      <c r="AT37" s="17">
        <v>0</v>
      </c>
      <c r="AU37" s="17">
        <v>-11000</v>
      </c>
      <c r="AV37" s="17">
        <v>0</v>
      </c>
      <c r="AW37" s="17">
        <v>-35100</v>
      </c>
      <c r="AX37" s="17">
        <v>-11000</v>
      </c>
      <c r="AY37" s="17">
        <v>-10000</v>
      </c>
      <c r="AZ37" s="17">
        <v>-12000</v>
      </c>
      <c r="BA37" s="17">
        <v>-11000</v>
      </c>
      <c r="BB37" s="17">
        <v>-22500</v>
      </c>
      <c r="BC37" s="17">
        <v>0</v>
      </c>
      <c r="BD37" s="17">
        <v>-138800</v>
      </c>
    </row>
    <row r="38" spans="1:56">
      <c r="AQ38" s="10"/>
      <c r="AS38" s="10"/>
      <c r="AU38" s="10"/>
      <c r="AW38" s="10"/>
      <c r="AX38" s="10"/>
      <c r="AY38" s="10"/>
      <c r="AZ38" s="10"/>
      <c r="BA38" s="10"/>
      <c r="BB38" s="10"/>
      <c r="BC38" s="10"/>
      <c r="BD38" s="10"/>
    </row>
    <row r="39" spans="1:56">
      <c r="B39" s="36" t="s">
        <v>107</v>
      </c>
      <c r="C39" s="45">
        <v>42948</v>
      </c>
      <c r="D39" s="46">
        <v>42979</v>
      </c>
      <c r="E39" s="46">
        <v>43009</v>
      </c>
      <c r="F39" s="45">
        <v>43040</v>
      </c>
      <c r="G39" s="46">
        <v>43070</v>
      </c>
      <c r="H39" s="46">
        <v>43101</v>
      </c>
      <c r="I39" s="45">
        <v>43132</v>
      </c>
      <c r="J39" s="46">
        <v>43160</v>
      </c>
      <c r="K39" s="46">
        <v>43191</v>
      </c>
      <c r="L39" s="45">
        <v>43221</v>
      </c>
      <c r="M39" s="46">
        <v>43252</v>
      </c>
      <c r="N39" s="46">
        <v>43282</v>
      </c>
      <c r="O39" s="45">
        <v>43313</v>
      </c>
      <c r="P39" s="46">
        <v>43344</v>
      </c>
      <c r="Q39" s="46">
        <v>43374</v>
      </c>
      <c r="R39" s="45">
        <v>43405</v>
      </c>
      <c r="S39" s="46">
        <v>43435</v>
      </c>
      <c r="T39" s="46">
        <v>43466</v>
      </c>
      <c r="U39" s="45">
        <v>43497</v>
      </c>
      <c r="V39" s="46">
        <v>43525</v>
      </c>
      <c r="W39" s="46">
        <v>43556</v>
      </c>
      <c r="X39" s="45">
        <v>43586</v>
      </c>
      <c r="Y39" s="46">
        <v>43617</v>
      </c>
      <c r="Z39" s="46">
        <v>43647</v>
      </c>
      <c r="AA39" s="45">
        <v>43678</v>
      </c>
      <c r="AB39" s="46">
        <v>43709</v>
      </c>
      <c r="AC39" s="46">
        <v>43739</v>
      </c>
      <c r="AD39" s="45">
        <v>43770</v>
      </c>
      <c r="AE39" s="46">
        <v>43800</v>
      </c>
      <c r="AF39" s="46">
        <v>43831</v>
      </c>
      <c r="AG39" s="45">
        <v>43862</v>
      </c>
      <c r="AH39" s="46">
        <v>43891</v>
      </c>
      <c r="AI39" s="46">
        <v>43922</v>
      </c>
      <c r="AJ39" s="45">
        <v>43952</v>
      </c>
      <c r="AK39" s="46">
        <v>43983</v>
      </c>
      <c r="AL39" s="46">
        <v>44013</v>
      </c>
      <c r="AM39" s="45">
        <v>44044</v>
      </c>
      <c r="AN39" s="46">
        <v>44075</v>
      </c>
      <c r="AO39" s="46">
        <v>44105</v>
      </c>
      <c r="AP39" s="45">
        <v>44136</v>
      </c>
      <c r="AQ39" s="46">
        <v>44166</v>
      </c>
      <c r="AR39" s="46">
        <v>44197</v>
      </c>
      <c r="AS39" s="45">
        <v>44228</v>
      </c>
      <c r="AT39" s="46">
        <v>44256</v>
      </c>
      <c r="AU39" s="46">
        <v>44287</v>
      </c>
      <c r="AV39" s="45">
        <v>44317</v>
      </c>
      <c r="AW39" s="46">
        <v>44348</v>
      </c>
      <c r="AX39" s="46">
        <v>44378</v>
      </c>
      <c r="AY39" s="45">
        <v>44409</v>
      </c>
      <c r="AZ39" s="46">
        <v>44440</v>
      </c>
      <c r="BA39" s="46">
        <v>44470</v>
      </c>
      <c r="BB39" s="46">
        <v>44501</v>
      </c>
      <c r="BC39" s="46">
        <v>44531</v>
      </c>
      <c r="BD39" s="46" t="s">
        <v>3</v>
      </c>
    </row>
    <row r="40" spans="1:56" s="12" customFormat="1">
      <c r="A40"/>
      <c r="B40" s="47" t="s">
        <v>108</v>
      </c>
      <c r="C40">
        <v>113</v>
      </c>
      <c r="D40">
        <v>94</v>
      </c>
      <c r="E40">
        <v>136</v>
      </c>
      <c r="F40">
        <v>78</v>
      </c>
      <c r="G40">
        <v>37</v>
      </c>
      <c r="H40">
        <v>21</v>
      </c>
      <c r="I40">
        <v>25</v>
      </c>
      <c r="J40">
        <v>42</v>
      </c>
      <c r="K40">
        <v>33</v>
      </c>
      <c r="L40">
        <v>6</v>
      </c>
      <c r="M40">
        <v>6</v>
      </c>
      <c r="N40">
        <v>8</v>
      </c>
      <c r="O40">
        <v>39</v>
      </c>
      <c r="P40">
        <v>5</v>
      </c>
      <c r="Q40">
        <v>2</v>
      </c>
      <c r="R40">
        <v>22</v>
      </c>
      <c r="S40">
        <v>3</v>
      </c>
      <c r="T40">
        <v>5</v>
      </c>
      <c r="U40">
        <v>0</v>
      </c>
      <c r="V40">
        <v>0</v>
      </c>
      <c r="W40">
        <v>0</v>
      </c>
      <c r="X40">
        <v>0</v>
      </c>
      <c r="Y40">
        <v>3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0</v>
      </c>
      <c r="AO40">
        <v>1</v>
      </c>
      <c r="AP40">
        <v>2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1</v>
      </c>
      <c r="AW40">
        <v>2</v>
      </c>
      <c r="AX40">
        <v>4</v>
      </c>
      <c r="AY40">
        <v>1</v>
      </c>
      <c r="AZ40">
        <v>2</v>
      </c>
      <c r="BA40" s="47">
        <v>0</v>
      </c>
      <c r="BB40" s="47">
        <v>4</v>
      </c>
      <c r="BC40" s="47">
        <v>0</v>
      </c>
      <c r="BD40" s="47">
        <v>696</v>
      </c>
    </row>
    <row r="41" spans="1:56">
      <c r="B41" s="47" t="s">
        <v>109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42</v>
      </c>
      <c r="W41">
        <v>43</v>
      </c>
      <c r="X41">
        <v>33</v>
      </c>
      <c r="Y41">
        <v>65</v>
      </c>
      <c r="Z41">
        <v>68</v>
      </c>
      <c r="AA41">
        <v>45</v>
      </c>
      <c r="AB41">
        <v>29</v>
      </c>
      <c r="AC41">
        <v>13</v>
      </c>
      <c r="AD41">
        <v>12</v>
      </c>
      <c r="AE41">
        <v>5</v>
      </c>
      <c r="AF41">
        <v>3</v>
      </c>
      <c r="AG41">
        <v>3</v>
      </c>
      <c r="AH41">
        <v>0</v>
      </c>
      <c r="AI41">
        <v>0</v>
      </c>
      <c r="AJ41">
        <v>0</v>
      </c>
      <c r="AK41">
        <v>0</v>
      </c>
      <c r="AL41">
        <v>1</v>
      </c>
      <c r="AM41">
        <v>0</v>
      </c>
      <c r="AN41">
        <v>1</v>
      </c>
      <c r="AO41">
        <v>29</v>
      </c>
      <c r="AP41">
        <v>31</v>
      </c>
      <c r="AQ41">
        <v>33</v>
      </c>
      <c r="AR41">
        <v>8</v>
      </c>
      <c r="AS41">
        <v>8</v>
      </c>
      <c r="AT41">
        <v>46</v>
      </c>
      <c r="AU41">
        <v>111</v>
      </c>
      <c r="AV41">
        <v>61</v>
      </c>
      <c r="AW41">
        <v>131</v>
      </c>
      <c r="AX41">
        <v>77</v>
      </c>
      <c r="AY41">
        <v>37</v>
      </c>
      <c r="AZ41">
        <v>29</v>
      </c>
      <c r="BA41">
        <v>27</v>
      </c>
      <c r="BB41">
        <v>40</v>
      </c>
      <c r="BC41">
        <v>21</v>
      </c>
      <c r="BD41">
        <v>1052</v>
      </c>
    </row>
    <row r="42" spans="1:56">
      <c r="B42" t="s">
        <v>77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3</v>
      </c>
      <c r="Z42">
        <v>1</v>
      </c>
      <c r="AA42">
        <v>0</v>
      </c>
      <c r="AB42">
        <v>1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1</v>
      </c>
      <c r="AQ42">
        <v>0</v>
      </c>
      <c r="AR42">
        <v>1</v>
      </c>
      <c r="AS42">
        <v>1</v>
      </c>
      <c r="AT42">
        <v>6</v>
      </c>
      <c r="AU42">
        <v>13</v>
      </c>
      <c r="AV42">
        <v>9</v>
      </c>
      <c r="AW42">
        <v>15</v>
      </c>
      <c r="AX42">
        <v>16</v>
      </c>
      <c r="AY42">
        <v>8</v>
      </c>
      <c r="AZ42">
        <v>5</v>
      </c>
      <c r="BA42">
        <v>5</v>
      </c>
      <c r="BB42">
        <v>2</v>
      </c>
      <c r="BC42">
        <v>4</v>
      </c>
      <c r="BD42">
        <v>93</v>
      </c>
    </row>
    <row r="43" spans="1:56">
      <c r="B43" t="s">
        <v>79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1</v>
      </c>
      <c r="AM43">
        <v>0</v>
      </c>
      <c r="AN43">
        <v>0</v>
      </c>
      <c r="AO43">
        <v>0</v>
      </c>
      <c r="AP43">
        <v>0</v>
      </c>
      <c r="AQ43">
        <v>1</v>
      </c>
      <c r="AR43">
        <v>0</v>
      </c>
      <c r="AS43">
        <v>1</v>
      </c>
      <c r="AT43">
        <v>0</v>
      </c>
      <c r="AU43">
        <v>1</v>
      </c>
      <c r="AV43">
        <v>0</v>
      </c>
      <c r="AW43">
        <v>4</v>
      </c>
      <c r="AX43">
        <v>1</v>
      </c>
      <c r="AY43">
        <v>1</v>
      </c>
      <c r="AZ43">
        <v>2</v>
      </c>
      <c r="BA43">
        <v>1</v>
      </c>
      <c r="BB43">
        <v>1</v>
      </c>
      <c r="BC43">
        <v>0</v>
      </c>
      <c r="BD43">
        <v>14</v>
      </c>
    </row>
    <row r="44" spans="1:56">
      <c r="B44" s="36" t="s">
        <v>110</v>
      </c>
      <c r="C44" s="36">
        <v>113</v>
      </c>
      <c r="D44" s="36">
        <v>94</v>
      </c>
      <c r="E44" s="36">
        <v>137</v>
      </c>
      <c r="F44" s="36">
        <v>78</v>
      </c>
      <c r="G44" s="36">
        <v>37</v>
      </c>
      <c r="H44" s="36">
        <v>21</v>
      </c>
      <c r="I44" s="36">
        <v>25</v>
      </c>
      <c r="J44" s="36">
        <v>42</v>
      </c>
      <c r="K44" s="36">
        <v>33</v>
      </c>
      <c r="L44" s="36">
        <v>6</v>
      </c>
      <c r="M44" s="36">
        <v>6</v>
      </c>
      <c r="N44" s="36">
        <v>8</v>
      </c>
      <c r="O44" s="36">
        <v>39</v>
      </c>
      <c r="P44" s="36">
        <v>5</v>
      </c>
      <c r="Q44" s="36">
        <v>2</v>
      </c>
      <c r="R44" s="36">
        <v>22</v>
      </c>
      <c r="S44" s="36">
        <v>3</v>
      </c>
      <c r="T44" s="36">
        <v>5</v>
      </c>
      <c r="U44" s="36">
        <v>0</v>
      </c>
      <c r="V44" s="36">
        <v>42</v>
      </c>
      <c r="W44" s="36">
        <v>43</v>
      </c>
      <c r="X44" s="36">
        <v>33</v>
      </c>
      <c r="Y44" s="36">
        <v>71</v>
      </c>
      <c r="Z44" s="36">
        <v>69</v>
      </c>
      <c r="AA44" s="36">
        <v>45</v>
      </c>
      <c r="AB44" s="36">
        <v>30</v>
      </c>
      <c r="AC44" s="36">
        <v>13</v>
      </c>
      <c r="AD44" s="36">
        <v>12</v>
      </c>
      <c r="AE44" s="36">
        <v>5</v>
      </c>
      <c r="AF44" s="36">
        <v>3</v>
      </c>
      <c r="AG44" s="36">
        <v>3</v>
      </c>
      <c r="AH44" s="36">
        <v>0</v>
      </c>
      <c r="AI44" s="36">
        <v>0</v>
      </c>
      <c r="AJ44" s="36">
        <v>0</v>
      </c>
      <c r="AK44" s="36">
        <v>0</v>
      </c>
      <c r="AL44" s="36">
        <v>3</v>
      </c>
      <c r="AM44" s="36">
        <v>0</v>
      </c>
      <c r="AN44" s="36">
        <v>1</v>
      </c>
      <c r="AO44" s="36">
        <v>31</v>
      </c>
      <c r="AP44" s="36">
        <v>34</v>
      </c>
      <c r="AQ44" s="36">
        <v>34</v>
      </c>
      <c r="AR44" s="36">
        <v>9</v>
      </c>
      <c r="AS44" s="36">
        <v>10</v>
      </c>
      <c r="AT44" s="36">
        <v>52</v>
      </c>
      <c r="AU44" s="36">
        <v>125</v>
      </c>
      <c r="AV44" s="36">
        <v>71</v>
      </c>
      <c r="AW44" s="36">
        <v>152</v>
      </c>
      <c r="AX44" s="36">
        <v>98</v>
      </c>
      <c r="AY44" s="36">
        <v>47</v>
      </c>
      <c r="AZ44" s="36">
        <v>38</v>
      </c>
      <c r="BA44" s="36">
        <v>33</v>
      </c>
      <c r="BB44" s="36">
        <v>47</v>
      </c>
      <c r="BC44" s="36">
        <v>25</v>
      </c>
      <c r="BD44" s="36">
        <v>1855</v>
      </c>
    </row>
    <row r="45" spans="1:56">
      <c r="B45" s="47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</row>
    <row r="46" spans="1:56">
      <c r="B46" s="47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</row>
    <row r="47" spans="1:56" hidden="1">
      <c r="A47" t="s">
        <v>76</v>
      </c>
      <c r="B47" t="s">
        <v>77</v>
      </c>
      <c r="C47" s="10">
        <f>'TB''s'!C43</f>
        <v>0</v>
      </c>
      <c r="D47" s="10">
        <f>'TB''s'!H43</f>
        <v>0</v>
      </c>
      <c r="E47" s="10">
        <f>'TB''s'!K43</f>
        <v>-2100</v>
      </c>
      <c r="F47" s="10">
        <f>'TB''s'!N43</f>
        <v>-2100</v>
      </c>
      <c r="G47" s="10">
        <f>'TB''s'!Q43</f>
        <v>-2100</v>
      </c>
      <c r="H47" s="10">
        <f>'TB''s'!T43</f>
        <v>-2100</v>
      </c>
      <c r="I47" s="10">
        <f>'TB''s'!W43</f>
        <v>-2100</v>
      </c>
      <c r="J47" s="10">
        <f>'TB''s'!Z43</f>
        <v>-2100</v>
      </c>
      <c r="K47" s="10">
        <f>'TB''s'!AC43</f>
        <v>-2100</v>
      </c>
      <c r="L47" s="10">
        <f>'TB''s'!AF43</f>
        <v>-2100</v>
      </c>
      <c r="M47" s="10">
        <f>'TB''s'!AI43</f>
        <v>-2100</v>
      </c>
      <c r="N47" s="10">
        <f>'TB''s'!AL43</f>
        <v>-2100</v>
      </c>
      <c r="O47" s="10">
        <f>'TB''s'!AO43</f>
        <v>-2100</v>
      </c>
      <c r="P47" s="10">
        <f>'TB''s'!AR43</f>
        <v>-2100</v>
      </c>
      <c r="Q47" s="10">
        <f>'TB''s'!AU43</f>
        <v>-2100</v>
      </c>
      <c r="R47" s="10">
        <f>'TB''s'!AX43</f>
        <v>-2100</v>
      </c>
      <c r="S47" s="10">
        <f>'TB''s'!BA43</f>
        <v>-2100</v>
      </c>
      <c r="T47" s="10">
        <f>'TB''s'!BD43</f>
        <v>-2100</v>
      </c>
      <c r="U47" s="10">
        <f>'TB''s'!BG43</f>
        <v>-2100</v>
      </c>
      <c r="V47" s="10">
        <f>'TB''s'!BJ43</f>
        <v>-2100</v>
      </c>
      <c r="W47" s="10">
        <f>'TB''s'!BM43</f>
        <v>-2100</v>
      </c>
      <c r="X47" s="10">
        <f>'TB''s'!BP43</f>
        <v>-2100</v>
      </c>
      <c r="Y47" s="10">
        <f>'TB''s'!BS43</f>
        <v>-14100</v>
      </c>
      <c r="Z47" s="10">
        <f>'TB''s'!BV43</f>
        <v>-22350</v>
      </c>
      <c r="AA47" s="10">
        <f>'TB''s'!BY43</f>
        <v>-22350</v>
      </c>
      <c r="AB47" s="10">
        <f>'TB''s'!CB43</f>
        <v>-23350</v>
      </c>
      <c r="AC47" s="10">
        <f>'TB''s'!CE43</f>
        <v>-23350</v>
      </c>
      <c r="AD47" s="10">
        <f>'TB''s'!CH43</f>
        <v>-23350</v>
      </c>
      <c r="AE47" s="10">
        <f>'TB''s'!CK43</f>
        <v>-23350</v>
      </c>
      <c r="AF47" s="10">
        <f>'TB''s'!CN43</f>
        <v>-23350</v>
      </c>
      <c r="AG47" s="10">
        <f>'TB''s'!CQ43</f>
        <v>-23350</v>
      </c>
      <c r="AH47" s="10">
        <f>'TB''s'!CT43</f>
        <v>-23350</v>
      </c>
      <c r="AI47" s="10">
        <f>'TB''s'!CW43</f>
        <v>-23350</v>
      </c>
      <c r="AJ47" s="10">
        <f>'TB''s'!CZ43</f>
        <v>-23350</v>
      </c>
      <c r="AK47" s="10">
        <f>'TB''s'!DC43</f>
        <v>-23350</v>
      </c>
      <c r="AL47" s="10">
        <f>'TB''s'!DF43</f>
        <v>-23350</v>
      </c>
      <c r="AM47" s="10">
        <f>'TB''s'!DI43</f>
        <v>-23350</v>
      </c>
      <c r="AN47" s="10">
        <f>'TB''s'!DL43</f>
        <v>-23350</v>
      </c>
      <c r="AO47" s="10">
        <f>'TB''s'!DO43</f>
        <v>-34350</v>
      </c>
      <c r="AP47" s="10">
        <f>'TB''s'!DR43</f>
        <v>-45350</v>
      </c>
      <c r="AQ47" s="10">
        <f>'TB''s'!DU43</f>
        <v>-45350</v>
      </c>
      <c r="AR47" s="10">
        <f>'TB''s'!DX43</f>
        <v>-46350</v>
      </c>
      <c r="AS47" s="10">
        <f>'TB''s'!EA43</f>
        <v>-47350</v>
      </c>
      <c r="AT47" s="10">
        <f>'TB''s'!ED43</f>
        <v>-63680</v>
      </c>
      <c r="AU47" s="10">
        <f>'TB''s'!EG43</f>
        <v>-119181</v>
      </c>
      <c r="AV47" s="10">
        <f>'TB''s'!EJ43</f>
        <v>-144561</v>
      </c>
      <c r="AW47" s="10">
        <f>'TB''s'!EM43</f>
        <v>-211321</v>
      </c>
      <c r="AX47" s="10">
        <f>'TB''s'!EP43</f>
        <v>-261826</v>
      </c>
      <c r="AY47" s="10">
        <f>'TB''s'!ES43</f>
        <v>-271996</v>
      </c>
      <c r="AZ47" s="10">
        <f>'TB''s'!EV43</f>
        <v>-275606</v>
      </c>
    </row>
    <row r="48" spans="1:56" hidden="1">
      <c r="A48" t="s">
        <v>78</v>
      </c>
      <c r="B48" t="s">
        <v>79</v>
      </c>
      <c r="C48" s="10">
        <f>'TB''s'!C44</f>
        <v>0</v>
      </c>
      <c r="D48" s="10">
        <f>'TB''s'!H44</f>
        <v>0</v>
      </c>
      <c r="E48" s="10">
        <f>'TB''s'!K44</f>
        <v>0</v>
      </c>
      <c r="F48" s="10">
        <f>'TB''s'!N44</f>
        <v>0</v>
      </c>
      <c r="G48" s="10">
        <f>'TB''s'!Q44</f>
        <v>0</v>
      </c>
      <c r="H48" s="10">
        <f>'TB''s'!T44</f>
        <v>0</v>
      </c>
      <c r="I48" s="10">
        <f>'TB''s'!W44</f>
        <v>0</v>
      </c>
      <c r="J48" s="10">
        <f>'TB''s'!Z44</f>
        <v>0</v>
      </c>
      <c r="K48" s="10">
        <f>'TB''s'!AC44</f>
        <v>0</v>
      </c>
      <c r="L48" s="10">
        <f>'TB''s'!AF44</f>
        <v>0</v>
      </c>
      <c r="M48" s="10">
        <f>'TB''s'!AI44</f>
        <v>0</v>
      </c>
      <c r="N48" s="10">
        <f>'TB''s'!AL44</f>
        <v>0</v>
      </c>
      <c r="O48" s="10">
        <f>'TB''s'!AO44</f>
        <v>0</v>
      </c>
      <c r="P48" s="10">
        <f>'TB''s'!AR44</f>
        <v>0</v>
      </c>
      <c r="Q48" s="10">
        <f>'TB''s'!AU44</f>
        <v>0</v>
      </c>
      <c r="R48" s="10">
        <f>'TB''s'!AX44</f>
        <v>0</v>
      </c>
      <c r="S48" s="10">
        <f>'TB''s'!BA44</f>
        <v>0</v>
      </c>
      <c r="T48" s="10">
        <f>'TB''s'!BD44</f>
        <v>0</v>
      </c>
      <c r="U48" s="10">
        <f>'TB''s'!BG44</f>
        <v>0</v>
      </c>
      <c r="V48" s="10">
        <f>'TB''s'!BJ44</f>
        <v>0</v>
      </c>
      <c r="W48" s="10">
        <f>'TB''s'!BM44</f>
        <v>0</v>
      </c>
      <c r="X48" s="10">
        <f>'TB''s'!BP44</f>
        <v>0</v>
      </c>
      <c r="Y48" s="10">
        <f>'TB''s'!BS44</f>
        <v>0</v>
      </c>
      <c r="Z48" s="10">
        <f>'TB''s'!BV44</f>
        <v>0</v>
      </c>
      <c r="AA48" s="10">
        <f>'TB''s'!BY44</f>
        <v>0</v>
      </c>
      <c r="AB48" s="10">
        <f>'TB''s'!CB44</f>
        <v>0</v>
      </c>
      <c r="AC48" s="10">
        <f>'TB''s'!CE44</f>
        <v>0</v>
      </c>
      <c r="AD48" s="10">
        <f>'TB''s'!CH44</f>
        <v>0</v>
      </c>
      <c r="AE48" s="10">
        <f>'TB''s'!CK44</f>
        <v>0</v>
      </c>
      <c r="AF48" s="10">
        <f>'TB''s'!CN44</f>
        <v>0</v>
      </c>
      <c r="AG48" s="10">
        <f>'TB''s'!CQ44</f>
        <v>0</v>
      </c>
      <c r="AH48" s="10">
        <f>'TB''s'!CT44</f>
        <v>0</v>
      </c>
      <c r="AI48" s="10">
        <f>'TB''s'!CW44</f>
        <v>0</v>
      </c>
      <c r="AJ48" s="10">
        <f>'TB''s'!CZ44</f>
        <v>0</v>
      </c>
      <c r="AK48" s="10">
        <f>'TB''s'!DC44</f>
        <v>0</v>
      </c>
      <c r="AL48" s="10">
        <f>'TB''s'!DF44</f>
        <v>-13100</v>
      </c>
      <c r="AM48" s="10">
        <f>'TB''s'!DI44</f>
        <v>-13100</v>
      </c>
      <c r="AN48" s="10">
        <f>'TB''s'!DL44</f>
        <v>-13100</v>
      </c>
      <c r="AO48" s="10">
        <f>'TB''s'!DO44</f>
        <v>-13100</v>
      </c>
      <c r="AP48" s="10">
        <f>'TB''s'!DR44</f>
        <v>-13100</v>
      </c>
      <c r="AQ48" s="10">
        <f>'TB''s'!DU44</f>
        <v>-24100</v>
      </c>
      <c r="AR48" s="10">
        <f>'TB''s'!DX44</f>
        <v>-24100</v>
      </c>
      <c r="AS48" s="10">
        <f>'TB''s'!EA44</f>
        <v>-26200</v>
      </c>
      <c r="AT48" s="10">
        <f>'TB''s'!ED44</f>
        <v>-26200</v>
      </c>
      <c r="AU48" s="10">
        <f>'TB''s'!EG44</f>
        <v>-37200</v>
      </c>
      <c r="AV48" s="10">
        <f>'TB''s'!EJ44</f>
        <v>-37200</v>
      </c>
      <c r="AW48" s="10">
        <f>'TB''s'!EM44</f>
        <v>-72300</v>
      </c>
      <c r="AX48" s="10">
        <f>'TB''s'!EP44</f>
        <v>-83300</v>
      </c>
      <c r="AY48" s="10">
        <f>'TB''s'!ES44</f>
        <v>-93300</v>
      </c>
      <c r="AZ48" s="10">
        <f>'TB''s'!EV44</f>
        <v>-105300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146FA-6CAE-4A9E-8350-9FC1BBB22825}">
  <dimension ref="A1"/>
  <sheetViews>
    <sheetView zoomScale="50" zoomScaleNormal="50" workbookViewId="0">
      <selection activeCell="A2" sqref="A2"/>
    </sheetView>
  </sheetViews>
  <sheetFormatPr defaultRowHeight="14.4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A25CB-AD98-4171-A808-425786823F57}">
  <dimension ref="A1"/>
  <sheetViews>
    <sheetView workbookViewId="0">
      <selection activeCell="A2" sqref="A2"/>
    </sheetView>
  </sheetViews>
  <sheetFormatPr defaultRowHeight="14.4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2C225-8A97-46C6-95D2-64871E851333}">
  <dimension ref="A1"/>
  <sheetViews>
    <sheetView workbookViewId="0">
      <selection activeCell="A2" sqref="A2"/>
    </sheetView>
  </sheetViews>
  <sheetFormatPr defaultRowHeight="14.4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549C0-8C3D-4AAC-B400-05244A58B4A3}">
  <dimension ref="A1:I37"/>
  <sheetViews>
    <sheetView tabSelected="1" workbookViewId="0">
      <pane xSplit="2" ySplit="1" topLeftCell="C30" activePane="bottomRight" state="frozen"/>
      <selection pane="bottomRight" activeCell="G33" sqref="G33"/>
      <selection pane="bottomLeft" activeCell="A2" sqref="A2"/>
      <selection pane="topRight" activeCell="C1" sqref="C1"/>
    </sheetView>
  </sheetViews>
  <sheetFormatPr defaultRowHeight="14.45"/>
  <cols>
    <col min="2" max="2" width="43.42578125" bestFit="1" customWidth="1"/>
    <col min="3" max="3" width="12.5703125" bestFit="1" customWidth="1"/>
    <col min="4" max="6" width="13.5703125" bestFit="1" customWidth="1"/>
    <col min="7" max="7" width="14.28515625" bestFit="1" customWidth="1"/>
    <col min="8" max="8" width="13.5703125" bestFit="1" customWidth="1"/>
  </cols>
  <sheetData>
    <row r="1" spans="1:8">
      <c r="A1" s="36" t="s">
        <v>4</v>
      </c>
      <c r="B1" s="36" t="s">
        <v>5</v>
      </c>
      <c r="C1" s="48">
        <v>2017</v>
      </c>
      <c r="D1" s="48">
        <v>2018</v>
      </c>
      <c r="E1" s="48">
        <v>2019</v>
      </c>
      <c r="F1" s="48">
        <v>2020</v>
      </c>
      <c r="G1" s="48">
        <v>2021</v>
      </c>
      <c r="H1" s="48" t="s">
        <v>3</v>
      </c>
    </row>
    <row r="2" spans="1:8">
      <c r="A2" s="7" t="s">
        <v>9</v>
      </c>
      <c r="B2" s="7" t="s">
        <v>10</v>
      </c>
      <c r="C2" s="16">
        <v>-915920.2</v>
      </c>
      <c r="D2" s="16">
        <v>-411500</v>
      </c>
      <c r="E2" s="16">
        <v>-2280190.9900000002</v>
      </c>
      <c r="F2" s="16">
        <v>-834750</v>
      </c>
      <c r="G2" s="16">
        <v>-4728590.9499999993</v>
      </c>
      <c r="H2" s="16">
        <f>SUM(C2:G2)</f>
        <v>-9170952.1400000006</v>
      </c>
    </row>
    <row r="3" spans="1:8">
      <c r="A3" t="s">
        <v>11</v>
      </c>
      <c r="B3" t="s">
        <v>12</v>
      </c>
      <c r="C3" s="17">
        <v>-915920.2</v>
      </c>
      <c r="D3" s="17">
        <v>-411500</v>
      </c>
      <c r="E3" s="17">
        <v>-26200</v>
      </c>
      <c r="F3" s="17">
        <v>-6300</v>
      </c>
      <c r="G3" s="17">
        <v>-27300</v>
      </c>
      <c r="H3" s="17">
        <f t="shared" ref="H3:H32" si="0">SUM(C3:G3)</f>
        <v>-1387220.2</v>
      </c>
    </row>
    <row r="4" spans="1:8">
      <c r="A4" t="s">
        <v>13</v>
      </c>
      <c r="B4" t="s">
        <v>14</v>
      </c>
      <c r="C4" s="17">
        <v>0</v>
      </c>
      <c r="D4" s="17">
        <v>0</v>
      </c>
      <c r="E4" s="17">
        <v>-2253990.9900000002</v>
      </c>
      <c r="F4" s="17">
        <v>-828450</v>
      </c>
      <c r="G4" s="17">
        <v>-4701290.9499999993</v>
      </c>
      <c r="H4" s="17">
        <f t="shared" si="0"/>
        <v>-7783731.9399999995</v>
      </c>
    </row>
    <row r="5" spans="1:8">
      <c r="A5" s="7" t="s">
        <v>15</v>
      </c>
      <c r="B5" s="7" t="s">
        <v>16</v>
      </c>
      <c r="C5" s="16">
        <v>-6086.4</v>
      </c>
      <c r="D5" s="16">
        <v>-67652.02</v>
      </c>
      <c r="E5" s="16">
        <v>-101110.99</v>
      </c>
      <c r="F5" s="16">
        <v>-129623.82999999999</v>
      </c>
      <c r="G5" s="16">
        <v>-137937.30000000002</v>
      </c>
      <c r="H5" s="16">
        <f t="shared" si="0"/>
        <v>-442410.54000000004</v>
      </c>
    </row>
    <row r="6" spans="1:8">
      <c r="A6" t="s">
        <v>17</v>
      </c>
      <c r="B6" t="s">
        <v>18</v>
      </c>
      <c r="C6" s="17">
        <v>0</v>
      </c>
      <c r="D6" s="17">
        <v>0</v>
      </c>
      <c r="E6" s="17">
        <v>-301.62</v>
      </c>
      <c r="F6" s="17">
        <v>-269.47000000000003</v>
      </c>
      <c r="G6" s="17">
        <v>-1264.1300000000001</v>
      </c>
      <c r="H6" s="17">
        <f t="shared" si="0"/>
        <v>-1835.2200000000003</v>
      </c>
    </row>
    <row r="7" spans="1:8">
      <c r="A7" t="s">
        <v>19</v>
      </c>
      <c r="B7" t="s">
        <v>20</v>
      </c>
      <c r="C7" s="17">
        <v>-6086.4</v>
      </c>
      <c r="D7" s="17">
        <v>-67652.02</v>
      </c>
      <c r="E7" s="17">
        <v>-100809.37</v>
      </c>
      <c r="F7" s="17">
        <v>-129354.36000000002</v>
      </c>
      <c r="G7" s="17">
        <v>-136673.17000000001</v>
      </c>
      <c r="H7" s="17">
        <f t="shared" si="0"/>
        <v>-440575.32000000007</v>
      </c>
    </row>
    <row r="8" spans="1:8">
      <c r="A8" s="7" t="s">
        <v>21</v>
      </c>
      <c r="B8" s="7" t="s">
        <v>22</v>
      </c>
      <c r="C8" s="16">
        <v>120</v>
      </c>
      <c r="D8" s="16">
        <v>191834.46000000005</v>
      </c>
      <c r="E8" s="16">
        <v>317494.3</v>
      </c>
      <c r="F8" s="16">
        <v>0</v>
      </c>
      <c r="G8" s="16">
        <v>0</v>
      </c>
      <c r="H8" s="16">
        <f t="shared" si="0"/>
        <v>509448.76</v>
      </c>
    </row>
    <row r="9" spans="1:8">
      <c r="A9" t="s">
        <v>23</v>
      </c>
      <c r="B9" t="s">
        <v>24</v>
      </c>
      <c r="C9" s="17">
        <v>120</v>
      </c>
      <c r="D9" s="17">
        <v>231.75999999999993</v>
      </c>
      <c r="E9" s="17">
        <v>24</v>
      </c>
      <c r="F9" s="17">
        <v>0</v>
      </c>
      <c r="G9" s="17">
        <v>0</v>
      </c>
      <c r="H9" s="17">
        <f t="shared" si="0"/>
        <v>375.75999999999993</v>
      </c>
    </row>
    <row r="10" spans="1:8">
      <c r="A10" t="s">
        <v>25</v>
      </c>
      <c r="B10" t="s">
        <v>26</v>
      </c>
      <c r="C10" s="17">
        <v>0</v>
      </c>
      <c r="D10" s="17">
        <v>91602.7</v>
      </c>
      <c r="E10" s="17">
        <v>214997.3</v>
      </c>
      <c r="F10" s="17">
        <v>0</v>
      </c>
      <c r="G10" s="17">
        <v>0</v>
      </c>
      <c r="H10" s="17">
        <f t="shared" si="0"/>
        <v>306600</v>
      </c>
    </row>
    <row r="11" spans="1:8">
      <c r="A11" t="s">
        <v>27</v>
      </c>
      <c r="B11" t="s">
        <v>28</v>
      </c>
      <c r="C11" s="17">
        <v>0</v>
      </c>
      <c r="D11" s="17">
        <v>100000</v>
      </c>
      <c r="E11" s="17">
        <v>78323</v>
      </c>
      <c r="F11" s="17">
        <v>0</v>
      </c>
      <c r="G11" s="17">
        <v>0</v>
      </c>
      <c r="H11" s="17">
        <f t="shared" si="0"/>
        <v>178323</v>
      </c>
    </row>
    <row r="12" spans="1:8">
      <c r="A12" t="s">
        <v>29</v>
      </c>
      <c r="B12" t="s">
        <v>30</v>
      </c>
      <c r="C12" s="17">
        <v>0</v>
      </c>
      <c r="D12" s="17">
        <v>0</v>
      </c>
      <c r="E12" s="17">
        <v>24150</v>
      </c>
      <c r="F12" s="17">
        <v>0</v>
      </c>
      <c r="G12" s="17">
        <v>0</v>
      </c>
      <c r="H12" s="17">
        <f t="shared" si="0"/>
        <v>24150</v>
      </c>
    </row>
    <row r="13" spans="1:8">
      <c r="A13" s="7" t="s">
        <v>31</v>
      </c>
      <c r="B13" s="7" t="s">
        <v>32</v>
      </c>
      <c r="C13" s="16">
        <v>0</v>
      </c>
      <c r="D13" s="16">
        <v>344500</v>
      </c>
      <c r="E13" s="16">
        <v>176771.33</v>
      </c>
      <c r="F13" s="16">
        <v>342300.4</v>
      </c>
      <c r="G13" s="16">
        <v>6964694.04</v>
      </c>
      <c r="H13" s="16">
        <f>SUM(C13:G13)</f>
        <v>7828265.7699999996</v>
      </c>
    </row>
    <row r="14" spans="1:8">
      <c r="A14" t="s">
        <v>33</v>
      </c>
      <c r="B14" t="s">
        <v>24</v>
      </c>
      <c r="C14" s="17">
        <v>0</v>
      </c>
      <c r="D14" s="17">
        <v>0</v>
      </c>
      <c r="E14" s="17">
        <v>1799.8299999999997</v>
      </c>
      <c r="F14" s="17">
        <v>1053.3799999999999</v>
      </c>
      <c r="G14" s="17">
        <v>2197.3100000000004</v>
      </c>
      <c r="H14" s="17">
        <f t="shared" si="0"/>
        <v>5050.5200000000004</v>
      </c>
    </row>
    <row r="15" spans="1:8">
      <c r="A15" t="s">
        <v>34</v>
      </c>
      <c r="B15" t="s">
        <v>26</v>
      </c>
      <c r="C15" s="17">
        <v>0</v>
      </c>
      <c r="D15" s="17">
        <v>0</v>
      </c>
      <c r="E15" s="17">
        <v>28312</v>
      </c>
      <c r="F15" s="17">
        <v>1723.28</v>
      </c>
      <c r="G15" s="17">
        <v>470069.62</v>
      </c>
      <c r="H15" s="17">
        <f t="shared" si="0"/>
        <v>500104.9</v>
      </c>
    </row>
    <row r="16" spans="1:8">
      <c r="A16" t="s">
        <v>35</v>
      </c>
      <c r="B16" t="s">
        <v>36</v>
      </c>
      <c r="C16" s="17">
        <v>0</v>
      </c>
      <c r="D16" s="17">
        <v>0</v>
      </c>
      <c r="E16" s="17">
        <v>0</v>
      </c>
      <c r="F16" s="17">
        <v>70000</v>
      </c>
      <c r="G16" s="17">
        <v>385000</v>
      </c>
      <c r="H16" s="17">
        <f t="shared" si="0"/>
        <v>455000</v>
      </c>
    </row>
    <row r="17" spans="1:9">
      <c r="A17" t="s">
        <v>37</v>
      </c>
      <c r="B17" t="s">
        <v>38</v>
      </c>
      <c r="C17" s="17">
        <v>0</v>
      </c>
      <c r="D17" s="17">
        <v>0</v>
      </c>
      <c r="E17" s="17">
        <v>0</v>
      </c>
      <c r="F17" s="17">
        <v>0</v>
      </c>
      <c r="G17" s="17">
        <v>138000</v>
      </c>
      <c r="H17" s="17">
        <f t="shared" si="0"/>
        <v>138000</v>
      </c>
    </row>
    <row r="18" spans="1:9">
      <c r="A18" t="s">
        <v>39</v>
      </c>
      <c r="B18" t="s">
        <v>40</v>
      </c>
      <c r="C18" s="17">
        <v>0</v>
      </c>
      <c r="D18" s="17">
        <v>0</v>
      </c>
      <c r="E18" s="17">
        <v>0</v>
      </c>
      <c r="F18" s="17">
        <v>1606.84</v>
      </c>
      <c r="G18" s="17">
        <v>0</v>
      </c>
      <c r="H18" s="17">
        <f t="shared" si="0"/>
        <v>1606.84</v>
      </c>
    </row>
    <row r="19" spans="1:9">
      <c r="A19" t="s">
        <v>41</v>
      </c>
      <c r="B19" t="s">
        <v>42</v>
      </c>
      <c r="C19" s="17">
        <v>0</v>
      </c>
      <c r="D19" s="17">
        <v>0</v>
      </c>
      <c r="E19" s="17">
        <v>0</v>
      </c>
      <c r="F19" s="17">
        <v>0</v>
      </c>
      <c r="G19" s="17">
        <v>2829</v>
      </c>
      <c r="H19" s="17">
        <f t="shared" si="0"/>
        <v>2829</v>
      </c>
    </row>
    <row r="20" spans="1:9">
      <c r="A20" t="s">
        <v>43</v>
      </c>
      <c r="B20" t="s">
        <v>44</v>
      </c>
      <c r="C20" s="17">
        <v>0</v>
      </c>
      <c r="D20" s="17">
        <v>0</v>
      </c>
      <c r="E20" s="17">
        <v>0</v>
      </c>
      <c r="F20" s="17">
        <v>246.5</v>
      </c>
      <c r="G20" s="17">
        <v>338.5</v>
      </c>
      <c r="H20" s="17">
        <f t="shared" si="0"/>
        <v>585</v>
      </c>
    </row>
    <row r="21" spans="1:9">
      <c r="A21" t="s">
        <v>45</v>
      </c>
      <c r="B21" t="s">
        <v>46</v>
      </c>
      <c r="C21" s="17">
        <v>0</v>
      </c>
      <c r="D21" s="17">
        <v>344500</v>
      </c>
      <c r="E21" s="17">
        <v>0</v>
      </c>
      <c r="F21" s="17">
        <v>115000</v>
      </c>
      <c r="G21" s="17">
        <v>0</v>
      </c>
      <c r="H21" s="17">
        <f t="shared" si="0"/>
        <v>459500</v>
      </c>
    </row>
    <row r="22" spans="1:9">
      <c r="A22" t="s">
        <v>47</v>
      </c>
      <c r="B22" t="s">
        <v>48</v>
      </c>
      <c r="C22" s="17">
        <v>0</v>
      </c>
      <c r="D22" s="17">
        <v>0</v>
      </c>
      <c r="E22" s="17">
        <v>0</v>
      </c>
      <c r="F22" s="17">
        <v>6983</v>
      </c>
      <c r="G22" s="17">
        <v>0</v>
      </c>
      <c r="H22" s="17">
        <f t="shared" si="0"/>
        <v>6983</v>
      </c>
    </row>
    <row r="23" spans="1:9">
      <c r="A23" t="s">
        <v>49</v>
      </c>
      <c r="B23" t="s">
        <v>50</v>
      </c>
      <c r="C23" s="17">
        <v>0</v>
      </c>
      <c r="D23" s="17">
        <v>0</v>
      </c>
      <c r="E23" s="17">
        <v>0</v>
      </c>
      <c r="F23" s="17">
        <v>0</v>
      </c>
      <c r="G23" s="17">
        <v>7070</v>
      </c>
      <c r="H23" s="17">
        <f t="shared" si="0"/>
        <v>7070</v>
      </c>
    </row>
    <row r="24" spans="1:9">
      <c r="A24" t="s">
        <v>51</v>
      </c>
      <c r="B24" t="s">
        <v>52</v>
      </c>
      <c r="C24" s="17">
        <v>0</v>
      </c>
      <c r="D24" s="17">
        <v>0</v>
      </c>
      <c r="E24" s="17">
        <v>0</v>
      </c>
      <c r="F24" s="17">
        <v>1250</v>
      </c>
      <c r="G24" s="17">
        <v>0</v>
      </c>
      <c r="H24" s="17">
        <f t="shared" si="0"/>
        <v>1250</v>
      </c>
    </row>
    <row r="25" spans="1:9">
      <c r="A25" t="s">
        <v>53</v>
      </c>
      <c r="B25" t="s">
        <v>54</v>
      </c>
      <c r="C25" s="17">
        <v>0</v>
      </c>
      <c r="D25" s="17">
        <v>0</v>
      </c>
      <c r="E25" s="17">
        <v>0</v>
      </c>
      <c r="F25" s="17">
        <v>118404</v>
      </c>
      <c r="G25" s="17">
        <v>65596</v>
      </c>
      <c r="H25" s="17">
        <f t="shared" si="0"/>
        <v>184000</v>
      </c>
    </row>
    <row r="26" spans="1:9">
      <c r="A26" t="s">
        <v>55</v>
      </c>
      <c r="B26" t="s">
        <v>56</v>
      </c>
      <c r="C26" s="17">
        <v>0</v>
      </c>
      <c r="D26" s="17">
        <v>0</v>
      </c>
      <c r="E26" s="17">
        <v>0</v>
      </c>
      <c r="F26" s="17">
        <v>3850.2</v>
      </c>
      <c r="G26" s="17">
        <v>1869913.66</v>
      </c>
      <c r="H26" s="17">
        <f t="shared" si="0"/>
        <v>1873763.8599999999</v>
      </c>
    </row>
    <row r="27" spans="1:9">
      <c r="A27" t="s">
        <v>57</v>
      </c>
      <c r="B27" t="s">
        <v>58</v>
      </c>
      <c r="C27" s="17">
        <v>0</v>
      </c>
      <c r="D27" s="17">
        <v>0</v>
      </c>
      <c r="E27" s="17">
        <v>0</v>
      </c>
      <c r="F27" s="17">
        <v>6451.2</v>
      </c>
      <c r="G27" s="17">
        <v>2462900</v>
      </c>
      <c r="H27" s="17">
        <f t="shared" si="0"/>
        <v>2469351.2000000002</v>
      </c>
    </row>
    <row r="28" spans="1:9">
      <c r="A28" t="s">
        <v>59</v>
      </c>
      <c r="B28" t="s">
        <v>60</v>
      </c>
      <c r="C28" s="17">
        <v>0</v>
      </c>
      <c r="D28" s="17">
        <v>0</v>
      </c>
      <c r="E28" s="17">
        <v>0</v>
      </c>
      <c r="F28" s="17">
        <v>0</v>
      </c>
      <c r="G28" s="17">
        <v>741751.95</v>
      </c>
      <c r="H28" s="17">
        <f t="shared" si="0"/>
        <v>741751.95</v>
      </c>
    </row>
    <row r="29" spans="1:9">
      <c r="A29" t="s">
        <v>61</v>
      </c>
      <c r="B29" t="s">
        <v>62</v>
      </c>
      <c r="C29" s="17">
        <v>0</v>
      </c>
      <c r="D29" s="17">
        <v>0</v>
      </c>
      <c r="E29" s="17">
        <v>146659.5</v>
      </c>
      <c r="F29" s="17">
        <v>0</v>
      </c>
      <c r="G29" s="17">
        <v>37858</v>
      </c>
      <c r="H29" s="17">
        <f t="shared" si="0"/>
        <v>184517.5</v>
      </c>
    </row>
    <row r="30" spans="1:9">
      <c r="A30" t="s">
        <v>63</v>
      </c>
      <c r="B30" t="s">
        <v>64</v>
      </c>
      <c r="C30" s="17">
        <v>0</v>
      </c>
      <c r="D30" s="17">
        <v>0</v>
      </c>
      <c r="E30" s="17">
        <v>0</v>
      </c>
      <c r="F30" s="17">
        <v>15732</v>
      </c>
      <c r="G30" s="17">
        <v>0</v>
      </c>
      <c r="H30" s="17">
        <f t="shared" si="0"/>
        <v>15732</v>
      </c>
    </row>
    <row r="31" spans="1:9">
      <c r="A31" s="21" t="s">
        <v>65</v>
      </c>
      <c r="B31" s="21" t="s">
        <v>66</v>
      </c>
      <c r="C31" s="17">
        <v>0</v>
      </c>
      <c r="D31" s="17">
        <v>0</v>
      </c>
      <c r="E31" s="17">
        <v>0</v>
      </c>
      <c r="F31" s="17">
        <v>0</v>
      </c>
      <c r="G31" s="17">
        <v>11500</v>
      </c>
      <c r="H31" s="17">
        <f t="shared" si="0"/>
        <v>11500</v>
      </c>
      <c r="I31" s="17"/>
    </row>
    <row r="32" spans="1:9">
      <c r="A32" s="50" t="s">
        <v>67</v>
      </c>
      <c r="B32" t="s">
        <v>68</v>
      </c>
      <c r="C32" s="17">
        <v>0</v>
      </c>
      <c r="D32" s="17">
        <v>0</v>
      </c>
      <c r="E32" s="17">
        <v>0</v>
      </c>
      <c r="F32" s="17">
        <v>0</v>
      </c>
      <c r="G32" s="17">
        <v>769670</v>
      </c>
      <c r="H32" s="17">
        <f t="shared" si="0"/>
        <v>769670</v>
      </c>
      <c r="I32" s="17"/>
    </row>
    <row r="33" spans="2:8" ht="14.1" customHeight="1">
      <c r="B33" s="1" t="s">
        <v>69</v>
      </c>
      <c r="C33" s="18">
        <v>921886.6</v>
      </c>
      <c r="D33" s="19">
        <v>-57182.439999999944</v>
      </c>
      <c r="E33" s="18">
        <v>1887036.3499999999</v>
      </c>
      <c r="F33" s="18">
        <v>622073.43000000005</v>
      </c>
      <c r="G33" s="19">
        <v>-2098165.790000001</v>
      </c>
      <c r="H33" s="60">
        <f>SUM(C33:G33)</f>
        <v>1275648.149999999</v>
      </c>
    </row>
    <row r="34" spans="2:8">
      <c r="B34" s="36" t="s">
        <v>106</v>
      </c>
      <c r="C34" s="49">
        <v>921886.6</v>
      </c>
      <c r="D34" s="49">
        <v>864704.16</v>
      </c>
      <c r="E34" s="49">
        <v>2751740.51</v>
      </c>
      <c r="F34" s="49">
        <v>3373813.94</v>
      </c>
      <c r="G34" s="49">
        <v>1275648.149999999</v>
      </c>
      <c r="H34" s="49"/>
    </row>
    <row r="37" spans="2:8">
      <c r="G37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4C8073C1D541488078F42028C7611B" ma:contentTypeVersion="8" ma:contentTypeDescription="Create a new document." ma:contentTypeScope="" ma:versionID="062d9be17a728520a8b96c2a9ef28237">
  <xsd:schema xmlns:xsd="http://www.w3.org/2001/XMLSchema" xmlns:xs="http://www.w3.org/2001/XMLSchema" xmlns:p="http://schemas.microsoft.com/office/2006/metadata/properties" xmlns:ns2="996a82fc-4dae-4afd-b8df-4da530e29fd5" targetNamespace="http://schemas.microsoft.com/office/2006/metadata/properties" ma:root="true" ma:fieldsID="c02101b701590924f00acc1c3427bd77" ns2:_="">
    <xsd:import namespace="996a82fc-4dae-4afd-b8df-4da530e29f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6a82fc-4dae-4afd-b8df-4da530e29f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2BC9CD-7FBE-490D-A877-D302F3450B68}"/>
</file>

<file path=customXml/itemProps2.xml><?xml version="1.0" encoding="utf-8"?>
<ds:datastoreItem xmlns:ds="http://schemas.openxmlformats.org/officeDocument/2006/customXml" ds:itemID="{1F6623AE-4064-4D32-A0A8-1470D447BC0E}"/>
</file>

<file path=customXml/itemProps3.xml><?xml version="1.0" encoding="utf-8"?>
<ds:datastoreItem xmlns:ds="http://schemas.openxmlformats.org/officeDocument/2006/customXml" ds:itemID="{7A671358-DED7-4417-A075-FCFB61F43C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Trial Balance</dc:title>
  <dc:subject>2017-08-01</dc:subject>
  <dc:creator>CLS</dc:creator>
  <cp:keywords/>
  <dc:description/>
  <cp:lastModifiedBy>Anelle van Dyk</cp:lastModifiedBy>
  <cp:revision/>
  <dcterms:created xsi:type="dcterms:W3CDTF">2021-11-08T18:17:58Z</dcterms:created>
  <dcterms:modified xsi:type="dcterms:W3CDTF">2022-01-04T10:47:03Z</dcterms:modified>
  <cp:category>Reports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0x010100FB4C8073C1D541488078F42028C7611B</vt:lpwstr>
  </property>
</Properties>
</file>